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p.Šabrňák\SO 105 PLYN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105 SO 105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'105 SO 105.2 Pol'!$A$1:$K$147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0" i="12" l="1"/>
  <c r="I50" i="12"/>
  <c r="K50" i="12"/>
  <c r="AP143" i="12" l="1"/>
  <c r="AP133" i="12"/>
  <c r="AP131" i="12"/>
  <c r="AP129" i="12"/>
  <c r="AP126" i="12"/>
  <c r="AP123" i="12"/>
  <c r="AP121" i="12"/>
  <c r="AP119" i="12"/>
  <c r="AP116" i="12"/>
  <c r="AP113" i="12"/>
  <c r="AP110" i="12"/>
  <c r="AP108" i="12"/>
  <c r="AP104" i="12"/>
  <c r="AP101" i="12"/>
  <c r="AP99" i="12"/>
  <c r="AP96" i="12"/>
  <c r="AP93" i="12"/>
  <c r="AP90" i="12"/>
  <c r="AP87" i="12"/>
  <c r="AP84" i="12"/>
  <c r="AP81" i="12"/>
  <c r="AP78" i="12"/>
  <c r="AP76" i="12"/>
  <c r="AP73" i="12"/>
  <c r="AP70" i="12"/>
  <c r="AP67" i="12"/>
  <c r="AP64" i="12"/>
  <c r="AP62" i="12"/>
  <c r="AP59" i="12"/>
  <c r="AP56" i="12"/>
  <c r="AP53" i="12"/>
  <c r="AP33" i="12"/>
  <c r="G7" i="12"/>
  <c r="I7" i="12"/>
  <c r="K7" i="12"/>
  <c r="G10" i="12"/>
  <c r="I10" i="12"/>
  <c r="K10" i="12"/>
  <c r="G12" i="12"/>
  <c r="G45" i="12"/>
  <c r="I45" i="12"/>
  <c r="K45" i="12"/>
  <c r="G48" i="12"/>
  <c r="I48" i="12"/>
  <c r="K48" i="12"/>
  <c r="G135" i="12"/>
  <c r="G141" i="12"/>
  <c r="I141" i="12"/>
  <c r="K141" i="12"/>
  <c r="G144" i="12"/>
  <c r="I144" i="12"/>
  <c r="K144" i="12"/>
  <c r="G56" i="1"/>
  <c r="H56" i="1"/>
  <c r="I56" i="1"/>
  <c r="J55" i="1" s="1"/>
  <c r="F42" i="1"/>
  <c r="G42" i="1"/>
  <c r="H42" i="1"/>
  <c r="I42" i="1"/>
  <c r="J41" i="1"/>
  <c r="J40" i="1"/>
  <c r="J39" i="1"/>
  <c r="J42" i="1" s="1"/>
  <c r="G21" i="1"/>
  <c r="I21" i="1"/>
  <c r="E21" i="1"/>
  <c r="J28" i="1"/>
  <c r="J26" i="1"/>
  <c r="G38" i="1"/>
  <c r="F38" i="1"/>
  <c r="H32" i="1"/>
  <c r="J23" i="1"/>
  <c r="J24" i="1"/>
  <c r="J25" i="1"/>
  <c r="J27" i="1"/>
  <c r="E24" i="1"/>
  <c r="E26" i="1"/>
  <c r="K12" i="12" l="1"/>
  <c r="I135" i="12"/>
  <c r="K135" i="12"/>
  <c r="I12" i="12"/>
  <c r="J52" i="1"/>
  <c r="J50" i="1"/>
  <c r="J54" i="1"/>
  <c r="J49" i="1"/>
  <c r="J53" i="1"/>
  <c r="J51" i="1"/>
  <c r="J5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<sst xmlns="http://schemas.openxmlformats.org/spreadsheetml/2006/main" count="598" uniqueCount="276">
  <si>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</si>
  <si>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</si>
  <si>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</si>
  <si>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</si>
  <si>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</si>
  <si>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</si>
  <si>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</si>
  <si>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</si>
  <si>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</si>
  <si>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</si>
  <si>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</si>
  <si>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</si>
  <si>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</si>
  <si>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</si>
  <si>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</si>
  <si>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</si>
  <si>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</si>
  <si>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</si>
  <si>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</si>
  <si>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</si>
  <si>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</si>
  <si>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</si>
  <si>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</si>
  <si>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</si>
  <si>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</si>
  <si>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</si>
  <si>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</si>
  <si>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</si>
  <si>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</si>
  <si>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</si>
  <si>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</si>
  <si>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</si>
  <si>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</si>
  <si>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</si>
  <si>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</si>
  <si>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</si>
  <si>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</si>
  <si>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</si>
  <si>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</si>
  <si>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</si>
  <si>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</si>
  <si>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</si>
  <si>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</si>
  <si>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105.2</t>
  </si>
  <si>
    <t>SO 105.2 Přeložka plynovodu</t>
  </si>
  <si>
    <t>105</t>
  </si>
  <si>
    <t>Plynovod</t>
  </si>
  <si>
    <t>Objekt:</t>
  </si>
  <si>
    <t>Rozpočet:</t>
  </si>
  <si>
    <t>1/10074-003-000</t>
  </si>
  <si>
    <t>VÝSTAVBA INŽENÝRSKÝCH SÍTÍ STONAVA - I.ETAPA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</si>
  <si>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</si>
  <si>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</si>
  <si>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</si>
  <si>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</si>
  <si>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</si>
  <si>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</si>
  <si>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Stavba</t>
  </si>
  <si>
    <t>Celkem za stavbu</t>
  </si>
  <si>
    <t>CZK</t>
  </si>
  <si>
    <t>Rekapitulace dílů</t>
  </si>
  <si>
    <t>Typ dílu</t>
  </si>
  <si>
    <t>1-1</t>
  </si>
  <si>
    <t>Výkopové a zemní práce - Dle dokumentace : 01.Tech.zpráva HP4-6-90767, 02.Seznam strojů HP4-6-90788,</t>
  </si>
  <si>
    <t>45-1</t>
  </si>
  <si>
    <t>Stavební materiály a příbuzné prvky - Dle dokumentace : 01.Tech.zpráva HP4-6-90767, 02.Seznam strojů</t>
  </si>
  <si>
    <t>99-1</t>
  </si>
  <si>
    <t xml:space="preserve">Pomocné práce pro distribuci plynu - Dle dokumentace : 01.Tech.zpráva HP4-6-90767, 02.Seznam strojů </t>
  </si>
  <si>
    <t>923R</t>
  </si>
  <si>
    <t>Stavební práce na výstabě plynovodů - Dle dokumentace : 01.Tech.zpráva HP4-6-90767, 02.Seznam strojů</t>
  </si>
  <si>
    <t>M931-1</t>
  </si>
  <si>
    <t>Instalace a montáž plynového zařízení - Dle dokumentace : 01.Tech.zpráva HP4-6-90767, 02.Seznam stro</t>
  </si>
  <si>
    <t>VN</t>
  </si>
  <si>
    <t>ON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</si>
  <si>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</si>
  <si>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</si>
  <si>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</si>
  <si>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</si>
  <si>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</si>
  <si>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</si>
  <si>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</si>
  <si>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</si>
  <si>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</si>
  <si>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</si>
  <si>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</si>
  <si>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</si>
  <si>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</si>
  <si>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Díl:</t>
  </si>
  <si>
    <t>DIL</t>
  </si>
  <si>
    <t>115101201</t>
  </si>
  <si>
    <t>Čerpání vody na výšku do 10 m, přítok do 500 l</t>
  </si>
  <si>
    <t>h</t>
  </si>
  <si>
    <t>POL1_</t>
  </si>
  <si>
    <t>10*8</t>
  </si>
  <si>
    <t>VV</t>
  </si>
  <si>
    <t>111222333T1</t>
  </si>
  <si>
    <t xml:space="preserve">D+M Skříně HUP - skříň pro plynoměr 600 x 590 x 300 vč.základu pod skříň </t>
  </si>
  <si>
    <t xml:space="preserve">kus   </t>
  </si>
  <si>
    <t>115101301</t>
  </si>
  <si>
    <t>Pohotovost čerp.soupravy, výška 10 m, přítok 500 l</t>
  </si>
  <si>
    <t>den</t>
  </si>
  <si>
    <t>121103111</t>
  </si>
  <si>
    <t>Skrývka zemin v rovině a sklonu 1:5</t>
  </si>
  <si>
    <t>m3</t>
  </si>
  <si>
    <t>tl.cca 100mm : 75,00*0,10</t>
  </si>
  <si>
    <t>130001101</t>
  </si>
  <si>
    <t>Příplatek za ztížené hloubení v blízkosti vedení</t>
  </si>
  <si>
    <t>cca 25% z hloubení rýh : 13,00</t>
  </si>
  <si>
    <t>132201101</t>
  </si>
  <si>
    <t>Hloubení rýh šířky do 60 cm v hor.3 do 100 m3</t>
  </si>
  <si>
    <t>v.č.02 : 0,60*(75,00)*1,20</t>
  </si>
  <si>
    <t>-ruční výkop : -13,00</t>
  </si>
  <si>
    <t>132201109</t>
  </si>
  <si>
    <t>Příplatek za lepivost - hloubení rýh 60 cm v hor.3</t>
  </si>
  <si>
    <t>139601102</t>
  </si>
  <si>
    <t>Ruční výkop jam, rýh a šachet v hornině tř. 3</t>
  </si>
  <si>
    <t>cca 25% : 13,00</t>
  </si>
  <si>
    <t>151101101</t>
  </si>
  <si>
    <t>Pažení a rozepření stěn rýh - příložné - hl. do 2m</t>
  </si>
  <si>
    <t>m2</t>
  </si>
  <si>
    <t>v.č.04 : 2*75,00*1,2</t>
  </si>
  <si>
    <t>151101111</t>
  </si>
  <si>
    <t>Odstranění pažení stěn rýh - příložné - hl. do 2 m</t>
  </si>
  <si>
    <t>161101101</t>
  </si>
  <si>
    <t>Svislé přemístění výkopku z hor.1-4 do 2,5 m</t>
  </si>
  <si>
    <t>100% z hloubení rýh : 41,00</t>
  </si>
  <si>
    <t>162601102</t>
  </si>
  <si>
    <t>Vodorovné přemístění výkopku z hor.1-4 do 5000 m</t>
  </si>
  <si>
    <t>odvoz přebytku zeminy : 41,00+13,00</t>
  </si>
  <si>
    <t>167101101</t>
  </si>
  <si>
    <t>Nakládání výkopku z hor.1-4 v množství do 100 m3</t>
  </si>
  <si>
    <t>174101101</t>
  </si>
  <si>
    <t>Zásyp jam, rýh, šachet se zhutněním</t>
  </si>
  <si>
    <t>včetně strojního přemístění materiálu pro zásyp ze vzdálenosti do 10 m od okraje zásypu</t>
  </si>
  <si>
    <t>POP</t>
  </si>
  <si>
    <t>pro zásyp pod budoucí zp.plochou : (41,00+13,00)-4,50-13,50</t>
  </si>
  <si>
    <t>175101101</t>
  </si>
  <si>
    <t>Obsyp potrubí bez prohození sypaniny</t>
  </si>
  <si>
    <t>0,60*75,00*0,30</t>
  </si>
  <si>
    <t>181101102</t>
  </si>
  <si>
    <t>Úprava pláně v zářezech v hor. 1-4, se zhutněním</t>
  </si>
  <si>
    <t>v.č.02 : 75,00</t>
  </si>
  <si>
    <t>199000005</t>
  </si>
  <si>
    <t>Poplatek za skládku zeminy 1- 4</t>
  </si>
  <si>
    <t>t</t>
  </si>
  <si>
    <t>54,00*1,65</t>
  </si>
  <si>
    <t>583312024</t>
  </si>
  <si>
    <t>Kamenivo těžené frakce  0/4  B Moravskosl. kraj</t>
  </si>
  <si>
    <t>T</t>
  </si>
  <si>
    <t>POL3_</t>
  </si>
  <si>
    <t>pro obsyp : 13,50*1,9</t>
  </si>
  <si>
    <t>58344169</t>
  </si>
  <si>
    <t>Štěrkodrtě frakce 0-32 A</t>
  </si>
  <si>
    <t>pro zásyp pod budoucí zp.plochou : 36,00*1,9</t>
  </si>
  <si>
    <t>451572111</t>
  </si>
  <si>
    <t>Lože pod potrubí z kameniva těženého 0 - 4 mm</t>
  </si>
  <si>
    <t>0,60*75,00*0,10</t>
  </si>
  <si>
    <t>998276101</t>
  </si>
  <si>
    <t>Přesun hmot, trubní vedení plastová, otevř. výkop</t>
  </si>
  <si>
    <t>230180022</t>
  </si>
  <si>
    <t>Montáž trub z plastických hmot PE, PP, 63 x 5,7</t>
  </si>
  <si>
    <t>m</t>
  </si>
  <si>
    <t>286961008T</t>
  </si>
  <si>
    <t xml:space="preserve">Trubka iPe, PE 100, SDR 11 plynová D63 x 5,8, s ochranným pláštěm </t>
  </si>
  <si>
    <t xml:space="preserve">m     </t>
  </si>
  <si>
    <t>.</t>
  </si>
  <si>
    <t>230180011</t>
  </si>
  <si>
    <t xml:space="preserve">Montáž trub z plastických hmot PE, PP, 32 x 3 </t>
  </si>
  <si>
    <t>286961008T1</t>
  </si>
  <si>
    <t xml:space="preserve">Trubka iPe, PE 100, SDR 11 plynová D32 x 3, s ochranným pláštěm </t>
  </si>
  <si>
    <t>749229002T</t>
  </si>
  <si>
    <t>Montáž autozásuvky</t>
  </si>
  <si>
    <t>74488902T</t>
  </si>
  <si>
    <t>Autozásuvka</t>
  </si>
  <si>
    <t>230229002T</t>
  </si>
  <si>
    <t>Montáž poklopu hydrantového</t>
  </si>
  <si>
    <t>29922002T</t>
  </si>
  <si>
    <t>Poklop hydrantový s nápisem "plyn"</t>
  </si>
  <si>
    <t>230229005T</t>
  </si>
  <si>
    <t>Zhotovení betonového základku pod poklop, .(včetně bednění a dodávky betonu)</t>
  </si>
  <si>
    <t>230189050T</t>
  </si>
  <si>
    <t>Montáž odvodňovače IPe, vč.uzávěru, poklopu a betonové desky</t>
  </si>
  <si>
    <t>31918563T</t>
  </si>
  <si>
    <t>Odvodňovač IPe do potrubí d63, vč.uzávěru, poklopu a betonové desky</t>
  </si>
  <si>
    <t>230180069</t>
  </si>
  <si>
    <t>Montáž trubních dílů PE, PP, DN 63</t>
  </si>
  <si>
    <t>kus</t>
  </si>
  <si>
    <t>28479643T</t>
  </si>
  <si>
    <t>Elektrosvařovací nátrubky se zarážkou SDR11   d 63</t>
  </si>
  <si>
    <t>28479642T</t>
  </si>
  <si>
    <t>Dno přivařovací   d63</t>
  </si>
  <si>
    <t>230180066</t>
  </si>
  <si>
    <t>Montáž trubních dílů PE, PP, DN 32</t>
  </si>
  <si>
    <t>28479642</t>
  </si>
  <si>
    <t>Dno přivařovací d32</t>
  </si>
  <si>
    <t>230180933T00</t>
  </si>
  <si>
    <t>Zhotovení odbočky na plast.potrubí,   d 63 / DN25</t>
  </si>
  <si>
    <t>28489663T</t>
  </si>
  <si>
    <t xml:space="preserve">T-kus, PE, Plyn,   D63 / D63 </t>
  </si>
  <si>
    <t>28498663T</t>
  </si>
  <si>
    <t>Ohyb 90°, PE,   d 63</t>
  </si>
  <si>
    <t>28479645T</t>
  </si>
  <si>
    <t>Ohyby 90°, PE,   d32</t>
  </si>
  <si>
    <t>28479645T1</t>
  </si>
  <si>
    <t>Ohyby 30°, PE,   d63</t>
  </si>
  <si>
    <t>460490012</t>
  </si>
  <si>
    <t>Fólie výstražná z PVC, šířka 33 cm</t>
  </si>
  <si>
    <t>46099022T</t>
  </si>
  <si>
    <t>Výstražná fólie žlutá 200 mm, perforovaná</t>
  </si>
  <si>
    <t>744231110</t>
  </si>
  <si>
    <t>Mtz vodic-1kv volne cy-35 mm2</t>
  </si>
  <si>
    <t>74423921T</t>
  </si>
  <si>
    <t>Signalizační vodič min.2,5mm2, CYKY, izolovaný, měděný, ukončení ve skříni HUP</t>
  </si>
  <si>
    <t>230189022T</t>
  </si>
  <si>
    <t>Demontáž trub z plastických hmot PE, PP, 63 x 5,7</t>
  </si>
  <si>
    <t>230180029</t>
  </si>
  <si>
    <t>Montáž trub z plastických hmot PE, PP, 110 x10</t>
  </si>
  <si>
    <t>286960010T</t>
  </si>
  <si>
    <t xml:space="preserve">Trubka iPe, PE 100, SDR 17 plynová D110, s ochranným pláštěm </t>
  </si>
  <si>
    <t>230180018</t>
  </si>
  <si>
    <t>Montáž trub z plastických hmot PE, PP, 50 x 4,6</t>
  </si>
  <si>
    <t>286134703</t>
  </si>
  <si>
    <t xml:space="preserve">Trubka iPE, PE 100, SDR 11 plynová D110, s ochranným pláštěm </t>
  </si>
  <si>
    <t>230189060T</t>
  </si>
  <si>
    <t>Utěsnění obou konců chráničky mažetami D110 proti vnikání vody a jiných nečistot</t>
  </si>
  <si>
    <t>230189061T</t>
  </si>
  <si>
    <t>Vystředění potrubí D63 v chráničce D110, uložení co 1,5 m</t>
  </si>
  <si>
    <t>230189063T</t>
  </si>
  <si>
    <t>Montáž čichačky umístěné pod poklopem</t>
  </si>
  <si>
    <t>74518063T</t>
  </si>
  <si>
    <t>Čichačka umístěná pod poklopem</t>
  </si>
  <si>
    <t>230189063T1</t>
  </si>
  <si>
    <t xml:space="preserve">Montáž čichačky umístěné nad zemí </t>
  </si>
  <si>
    <t>74518063T2</t>
  </si>
  <si>
    <t xml:space="preserve">Čichačka umístěná nad zemí </t>
  </si>
  <si>
    <t>230229903T</t>
  </si>
  <si>
    <t>29922903T</t>
  </si>
  <si>
    <t>230229006T</t>
  </si>
  <si>
    <t>230189060T2</t>
  </si>
  <si>
    <t>Utěsnění svislých chrániček proti vnikání vody a jiných nečistot</t>
  </si>
  <si>
    <t>749221001T</t>
  </si>
  <si>
    <t>Montáž orientační tabulky</t>
  </si>
  <si>
    <t>74488903T</t>
  </si>
  <si>
    <t>Orientační tabulka</t>
  </si>
  <si>
    <t>230220011</t>
  </si>
  <si>
    <t>Montáž orientačního sloupku - plynovod</t>
  </si>
  <si>
    <t>74488905T</t>
  </si>
  <si>
    <t>Orientační sloupek</t>
  </si>
  <si>
    <t>460520041</t>
  </si>
  <si>
    <t>Odkrytí a zakrytí betonového žlabu TK 2</t>
  </si>
  <si>
    <t>210020522TR00</t>
  </si>
  <si>
    <t>Žlab kabelový  + víko a podpěrky 100x40 široký</t>
  </si>
  <si>
    <t>230118301T</t>
  </si>
  <si>
    <t>Napojení potrubí na plynovod RWE pod tlakem</t>
  </si>
  <si>
    <t>931991001T</t>
  </si>
  <si>
    <t>Stavební zkoušky</t>
  </si>
  <si>
    <t xml:space="preserve">sada  </t>
  </si>
  <si>
    <t>230120044</t>
  </si>
  <si>
    <t>Čištění potrubí profukováním nebo proplach. DN 65, .plast D63 = 75m, D32 = 10m</t>
  </si>
  <si>
    <t>230230033T5</t>
  </si>
  <si>
    <t>Hlavní tlaková zkouška vzduchem (6 bar), do DN 100</t>
  </si>
  <si>
    <t>931001001T</t>
  </si>
  <si>
    <t>Vpuštění plynu</t>
  </si>
  <si>
    <t>kpl</t>
  </si>
  <si>
    <t>931992001T</t>
  </si>
  <si>
    <t>Revize plynovodu a revizní kniha, (elektro, plyn, spalinové cesty)</t>
  </si>
  <si>
    <t xml:space="preserve">hod   </t>
  </si>
  <si>
    <t>005121000R</t>
  </si>
  <si>
    <t>Náklad s umístěním stavby</t>
  </si>
  <si>
    <t>Soubor</t>
  </si>
  <si>
    <t>POL99_2</t>
  </si>
  <si>
    <t>Veškeré náklady spojené s vybudováním, provozem a odstraněním zařízení staveniště.</t>
  </si>
  <si>
    <t>005111022R</t>
  </si>
  <si>
    <t>Geodetické zaměření stavby, vytýčení stavby, vytýčení stávajících sítí a rozvodů, dopravní opatření, zaměření zakreslení skutečného provedení, fotodokumentace, apod.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</si>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</sst>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29" xfId="0" applyNumberFormat="1" applyFont="1" applyBorder="1" applyAlignment="1"/>
    <xf numFmtId="3" fontId="0" fillId="3" borderId="30" xfId="0" applyNumberFormat="1" applyFill="1" applyBorder="1" applyAlignment="1"/>
    <xf numFmtId="3" fontId="7" fillId="4" borderId="31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29" xfId="0" applyNumberFormat="1" applyFont="1" applyBorder="1" applyAlignment="1">
      <alignment wrapText="1" shrinkToFit="1"/>
    </xf>
    <xf numFmtId="3" fontId="8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1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3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3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17" fillId="0" borderId="29" xfId="0" applyNumberFormat="1" applyFont="1" applyBorder="1" applyAlignment="1">
      <alignment horizontal="center" vertical="top" wrapText="1" shrinkToFit="1"/>
    </xf>
    <xf numFmtId="0" fontId="0" fillId="3" borderId="30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17" fillId="0" borderId="29" xfId="0" applyNumberFormat="1" applyFont="1" applyBorder="1" applyAlignment="1">
      <alignment vertical="top" wrapText="1" shrinkToFit="1"/>
    </xf>
    <xf numFmtId="164" fontId="0" fillId="3" borderId="30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17" fillId="0" borderId="29" xfId="0" quotePrefix="1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20" fillId="0" borderId="26" xfId="0" applyNumberFormat="1" applyFont="1" applyBorder="1" applyAlignment="1">
      <alignment vertical="center" wrapText="1"/>
    </xf>
    <xf numFmtId="49" fontId="20" fillId="0" borderId="0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20" fillId="0" borderId="31" xfId="0" applyNumberFormat="1" applyFont="1" applyBorder="1" applyAlignment="1">
      <alignment vertical="center" wrapText="1"/>
    </xf>
    <xf numFmtId="49" fontId="20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" fontId="16" fillId="0" borderId="21" xfId="0" applyNumberFormat="1" applyFont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8" t="s">
        <v>41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35" zoomScaleNormal="100" zoomScaleSheetLayoutView="75" workbookViewId="0">
      <selection activeCell="G55" sqref="G55:I5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79">
        <v>3434904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6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1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 x14ac:dyDescent="0.2">
      <c r="A8" s="4"/>
      <c r="B8" s="46" t="s">
        <v>21</v>
      </c>
      <c r="C8" s="5"/>
      <c r="D8" s="80" t="s">
        <v>51</v>
      </c>
      <c r="E8" s="5"/>
      <c r="F8" s="5"/>
      <c r="G8" s="45"/>
      <c r="H8" s="28" t="s">
        <v>42</v>
      </c>
      <c r="I8" s="81" t="s">
        <v>55</v>
      </c>
      <c r="J8" s="11"/>
    </row>
    <row r="9" spans="1:15" ht="15.75" hidden="1" customHeight="1" x14ac:dyDescent="0.2">
      <c r="A9" s="4"/>
      <c r="B9" s="4"/>
      <c r="C9" s="5"/>
      <c r="D9" s="80" t="s">
        <v>52</v>
      </c>
      <c r="E9" s="5"/>
      <c r="F9" s="5"/>
      <c r="G9" s="45"/>
      <c r="H9" s="28" t="s">
        <v>36</v>
      </c>
      <c r="I9" s="81" t="s">
        <v>56</v>
      </c>
      <c r="J9" s="11"/>
    </row>
    <row r="10" spans="1:15" ht="15.75" hidden="1" customHeight="1" x14ac:dyDescent="0.2">
      <c r="A10" s="4"/>
      <c r="B10" s="51"/>
      <c r="C10" s="100" t="s">
        <v>54</v>
      </c>
      <c r="D10" s="99" t="s">
        <v>53</v>
      </c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17"/>
      <c r="E11" s="217"/>
      <c r="F11" s="217"/>
      <c r="G11" s="217"/>
      <c r="H11" s="28" t="s">
        <v>42</v>
      </c>
      <c r="I11" s="33"/>
      <c r="J11" s="11"/>
    </row>
    <row r="12" spans="1:15" ht="15.75" customHeight="1" x14ac:dyDescent="0.2">
      <c r="A12" s="4"/>
      <c r="B12" s="41"/>
      <c r="C12" s="26"/>
      <c r="D12" s="222"/>
      <c r="E12" s="222"/>
      <c r="F12" s="222"/>
      <c r="G12" s="222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23"/>
      <c r="E13" s="223"/>
      <c r="F13" s="223"/>
      <c r="G13" s="223"/>
      <c r="H13" s="29"/>
      <c r="I13" s="35"/>
      <c r="J13" s="50"/>
    </row>
    <row r="14" spans="1:15" ht="24" customHeight="1" x14ac:dyDescent="0.2">
      <c r="A14" s="4"/>
      <c r="B14" s="65" t="s">
        <v>22</v>
      </c>
      <c r="C14" s="66"/>
      <c r="D14" s="67" t="s">
        <v>51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216" t="s">
        <v>32</v>
      </c>
      <c r="F15" s="216"/>
      <c r="G15" s="218" t="s">
        <v>33</v>
      </c>
      <c r="H15" s="218"/>
      <c r="I15" s="218" t="s">
        <v>31</v>
      </c>
      <c r="J15" s="219"/>
    </row>
    <row r="16" spans="1:15" ht="23.25" customHeight="1" x14ac:dyDescent="0.2">
      <c r="A16" s="158" t="s">
        <v>26</v>
      </c>
      <c r="B16" s="56" t="s">
        <v>26</v>
      </c>
      <c r="C16" s="57"/>
      <c r="D16" s="58"/>
      <c r="E16" s="220">
        <v>0</v>
      </c>
      <c r="F16" s="221"/>
      <c r="G16" s="220">
        <v>0</v>
      </c>
      <c r="H16" s="221"/>
      <c r="I16" s="220">
        <v>0</v>
      </c>
      <c r="J16" s="231"/>
    </row>
    <row r="17" spans="1:10" ht="23.25" customHeight="1" x14ac:dyDescent="0.2">
      <c r="A17" s="158" t="s">
        <v>27</v>
      </c>
      <c r="B17" s="56" t="s">
        <v>27</v>
      </c>
      <c r="C17" s="57"/>
      <c r="D17" s="58"/>
      <c r="E17" s="220">
        <v>0</v>
      </c>
      <c r="F17" s="221"/>
      <c r="G17" s="220">
        <v>0</v>
      </c>
      <c r="H17" s="221"/>
      <c r="I17" s="220">
        <v>0</v>
      </c>
      <c r="J17" s="231"/>
    </row>
    <row r="18" spans="1:10" ht="23.25" customHeight="1" x14ac:dyDescent="0.2">
      <c r="A18" s="158" t="s">
        <v>28</v>
      </c>
      <c r="B18" s="56" t="s">
        <v>28</v>
      </c>
      <c r="C18" s="57"/>
      <c r="D18" s="58"/>
      <c r="E18" s="220">
        <v>0</v>
      </c>
      <c r="F18" s="221"/>
      <c r="G18" s="220">
        <v>0</v>
      </c>
      <c r="H18" s="221"/>
      <c r="I18" s="220">
        <v>0</v>
      </c>
      <c r="J18" s="231"/>
    </row>
    <row r="19" spans="1:10" ht="23.25" customHeight="1" x14ac:dyDescent="0.2">
      <c r="A19" s="158" t="s">
        <v>72</v>
      </c>
      <c r="B19" s="56" t="s">
        <v>29</v>
      </c>
      <c r="C19" s="57"/>
      <c r="D19" s="58"/>
      <c r="E19" s="220">
        <v>0</v>
      </c>
      <c r="F19" s="221"/>
      <c r="G19" s="220">
        <v>0</v>
      </c>
      <c r="H19" s="221"/>
      <c r="I19" s="220">
        <v>0</v>
      </c>
      <c r="J19" s="231"/>
    </row>
    <row r="20" spans="1:10" ht="23.25" customHeight="1" x14ac:dyDescent="0.2">
      <c r="A20" s="158" t="s">
        <v>73</v>
      </c>
      <c r="B20" s="56" t="s">
        <v>30</v>
      </c>
      <c r="C20" s="57"/>
      <c r="D20" s="58"/>
      <c r="E20" s="220">
        <v>0</v>
      </c>
      <c r="F20" s="221"/>
      <c r="G20" s="220">
        <v>0</v>
      </c>
      <c r="H20" s="221"/>
      <c r="I20" s="220">
        <v>0</v>
      </c>
      <c r="J20" s="231"/>
    </row>
    <row r="21" spans="1:10" ht="23.25" customHeight="1" x14ac:dyDescent="0.2">
      <c r="A21" s="4"/>
      <c r="B21" s="73" t="s">
        <v>31</v>
      </c>
      <c r="C21" s="74"/>
      <c r="D21" s="75"/>
      <c r="E21" s="232">
        <f>SUM(E16:F20)</f>
        <v>0</v>
      </c>
      <c r="F21" s="233"/>
      <c r="G21" s="232">
        <f>SUM(G16:H20)</f>
        <v>0</v>
      </c>
      <c r="H21" s="233"/>
      <c r="I21" s="232">
        <f>SUM(I16:J20)</f>
        <v>0</v>
      </c>
      <c r="J21" s="238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29">
        <v>0</v>
      </c>
      <c r="H23" s="230"/>
      <c r="I23" s="230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36">
        <v>0</v>
      </c>
      <c r="H24" s="237"/>
      <c r="I24" s="237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36">
        <v>0</v>
      </c>
      <c r="H25" s="237"/>
      <c r="I25" s="237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36">
        <v>0</v>
      </c>
      <c r="H26" s="237"/>
      <c r="I26" s="237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27">
        <v>0</v>
      </c>
      <c r="H27" s="227"/>
      <c r="I27" s="227"/>
      <c r="J27" s="62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28">
        <v>383944.04</v>
      </c>
      <c r="H28" s="234"/>
      <c r="I28" s="234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28">
        <v>0</v>
      </c>
      <c r="H29" s="228"/>
      <c r="I29" s="228"/>
      <c r="J29" s="135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42746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57</v>
      </c>
      <c r="C39" s="205"/>
      <c r="D39" s="206"/>
      <c r="E39" s="206"/>
      <c r="F39" s="120">
        <v>0</v>
      </c>
      <c r="G39" s="121">
        <v>383944.04</v>
      </c>
      <c r="H39" s="122">
        <v>80628.25</v>
      </c>
      <c r="I39" s="122">
        <v>464572.29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45</v>
      </c>
      <c r="C40" s="207" t="s">
        <v>46</v>
      </c>
      <c r="D40" s="208"/>
      <c r="E40" s="208"/>
      <c r="F40" s="123">
        <v>0</v>
      </c>
      <c r="G40" s="124">
        <v>383944.04</v>
      </c>
      <c r="H40" s="124">
        <v>80628.25</v>
      </c>
      <c r="I40" s="124">
        <v>464572.29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43</v>
      </c>
      <c r="C41" s="209" t="s">
        <v>44</v>
      </c>
      <c r="D41" s="210"/>
      <c r="E41" s="210"/>
      <c r="F41" s="125">
        <v>0</v>
      </c>
      <c r="G41" s="126">
        <v>383944.04</v>
      </c>
      <c r="H41" s="126">
        <v>80628.25</v>
      </c>
      <c r="I41" s="126">
        <v>464572.29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11" t="s">
        <v>58</v>
      </c>
      <c r="C42" s="212"/>
      <c r="D42" s="212"/>
      <c r="E42" s="213"/>
      <c r="F42" s="127">
        <f>SUMIF(A39:A41,"=1",F39:F41)</f>
        <v>0</v>
      </c>
      <c r="G42" s="128">
        <f>SUMIF(A39:A41,"=1",G39:G41)</f>
        <v>383944.04</v>
      </c>
      <c r="H42" s="128">
        <f>SUMIF(A39:A41,"=1",H39:H41)</f>
        <v>80628.25</v>
      </c>
      <c r="I42" s="128">
        <f>SUMIF(A39:A41,"=1",I39:I41)</f>
        <v>464572.29</v>
      </c>
      <c r="J42" s="108">
        <f>SUMIF(A39:A41,"=1",J39:J41)</f>
        <v>100</v>
      </c>
    </row>
    <row r="46" spans="1:10" ht="15.75" x14ac:dyDescent="0.25">
      <c r="B46" s="136" t="s">
        <v>60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 x14ac:dyDescent="0.2">
      <c r="A49" s="138"/>
      <c r="B49" s="147" t="s">
        <v>62</v>
      </c>
      <c r="C49" s="214" t="s">
        <v>63</v>
      </c>
      <c r="D49" s="215"/>
      <c r="E49" s="215"/>
      <c r="F49" s="154" t="s">
        <v>26</v>
      </c>
      <c r="G49" s="148">
        <v>0</v>
      </c>
      <c r="H49" s="148">
        <v>0</v>
      </c>
      <c r="I49" s="148">
        <v>0</v>
      </c>
      <c r="J49" s="150" t="str">
        <f>IF(I56=0,"",I49/I56*100)</f>
        <v/>
      </c>
    </row>
    <row r="50" spans="1:10" ht="25.5" customHeight="1" x14ac:dyDescent="0.2">
      <c r="A50" s="138"/>
      <c r="B50" s="140" t="s">
        <v>64</v>
      </c>
      <c r="C50" s="199" t="s">
        <v>65</v>
      </c>
      <c r="D50" s="200"/>
      <c r="E50" s="200"/>
      <c r="F50" s="155" t="s">
        <v>26</v>
      </c>
      <c r="G50" s="148">
        <v>0</v>
      </c>
      <c r="H50" s="148">
        <v>0</v>
      </c>
      <c r="I50" s="148">
        <v>0</v>
      </c>
      <c r="J50" s="151" t="str">
        <f>IF(I56=0,"",I50/I56*100)</f>
        <v/>
      </c>
    </row>
    <row r="51" spans="1:10" ht="25.5" customHeight="1" x14ac:dyDescent="0.2">
      <c r="A51" s="138"/>
      <c r="B51" s="140" t="s">
        <v>66</v>
      </c>
      <c r="C51" s="199" t="s">
        <v>67</v>
      </c>
      <c r="D51" s="200"/>
      <c r="E51" s="200"/>
      <c r="F51" s="155" t="s">
        <v>26</v>
      </c>
      <c r="G51" s="148">
        <v>0</v>
      </c>
      <c r="H51" s="148">
        <v>0</v>
      </c>
      <c r="I51" s="148">
        <v>0</v>
      </c>
      <c r="J51" s="151" t="str">
        <f>IF(I56=0,"",I51/I56*100)</f>
        <v/>
      </c>
    </row>
    <row r="52" spans="1:10" ht="25.5" customHeight="1" x14ac:dyDescent="0.2">
      <c r="A52" s="138"/>
      <c r="B52" s="140" t="s">
        <v>68</v>
      </c>
      <c r="C52" s="199" t="s">
        <v>69</v>
      </c>
      <c r="D52" s="200"/>
      <c r="E52" s="200"/>
      <c r="F52" s="155" t="s">
        <v>28</v>
      </c>
      <c r="G52" s="148">
        <v>0</v>
      </c>
      <c r="H52" s="148">
        <v>0</v>
      </c>
      <c r="I52" s="148">
        <v>0</v>
      </c>
      <c r="J52" s="151" t="str">
        <f>IF(I56=0,"",I52/I56*100)</f>
        <v/>
      </c>
    </row>
    <row r="53" spans="1:10" ht="25.5" customHeight="1" x14ac:dyDescent="0.2">
      <c r="A53" s="138"/>
      <c r="B53" s="140" t="s">
        <v>70</v>
      </c>
      <c r="C53" s="199" t="s">
        <v>71</v>
      </c>
      <c r="D53" s="200"/>
      <c r="E53" s="200"/>
      <c r="F53" s="155" t="s">
        <v>28</v>
      </c>
      <c r="G53" s="148">
        <v>0</v>
      </c>
      <c r="H53" s="148">
        <v>0</v>
      </c>
      <c r="I53" s="148">
        <v>0</v>
      </c>
      <c r="J53" s="151" t="str">
        <f>IF(I56=0,"",I53/I56*100)</f>
        <v/>
      </c>
    </row>
    <row r="54" spans="1:10" ht="25.5" customHeight="1" x14ac:dyDescent="0.2">
      <c r="A54" s="138"/>
      <c r="B54" s="140" t="s">
        <v>72</v>
      </c>
      <c r="C54" s="201" t="s">
        <v>29</v>
      </c>
      <c r="D54" s="202"/>
      <c r="E54" s="202"/>
      <c r="F54" s="155" t="s">
        <v>72</v>
      </c>
      <c r="G54" s="148">
        <v>0</v>
      </c>
      <c r="H54" s="148">
        <v>0</v>
      </c>
      <c r="I54" s="148">
        <v>0</v>
      </c>
      <c r="J54" s="151" t="str">
        <f>IF(I56=0,"",I54/I56*100)</f>
        <v/>
      </c>
    </row>
    <row r="55" spans="1:10" ht="25.5" customHeight="1" x14ac:dyDescent="0.2">
      <c r="A55" s="138"/>
      <c r="B55" s="149" t="s">
        <v>73</v>
      </c>
      <c r="C55" s="203" t="s">
        <v>30</v>
      </c>
      <c r="D55" s="204"/>
      <c r="E55" s="204"/>
      <c r="F55" s="156" t="s">
        <v>73</v>
      </c>
      <c r="G55" s="148">
        <v>0</v>
      </c>
      <c r="H55" s="148">
        <v>0</v>
      </c>
      <c r="I55" s="148">
        <v>0</v>
      </c>
      <c r="J55" s="152" t="str">
        <f>IF(I56=0,"",I55/I56*100)</f>
        <v/>
      </c>
    </row>
    <row r="56" spans="1:10" ht="25.5" customHeight="1" x14ac:dyDescent="0.2">
      <c r="A56" s="139"/>
      <c r="B56" s="143" t="s">
        <v>1</v>
      </c>
      <c r="C56" s="143"/>
      <c r="D56" s="144"/>
      <c r="E56" s="144"/>
      <c r="F56" s="157"/>
      <c r="G56" s="146">
        <f>SUM(G49:G55)</f>
        <v>0</v>
      </c>
      <c r="H56" s="146">
        <f>SUM(H49:H55)</f>
        <v>0</v>
      </c>
      <c r="I56" s="146">
        <f>SUM(I49:I55)</f>
        <v>0</v>
      </c>
      <c r="J56" s="153">
        <f>SUM(J49:J55)</f>
        <v>0</v>
      </c>
    </row>
    <row r="57" spans="1:10" x14ac:dyDescent="0.2">
      <c r="F57" s="102"/>
      <c r="G57" s="103"/>
      <c r="H57" s="102"/>
      <c r="I57" s="103"/>
      <c r="J57" s="104"/>
    </row>
    <row r="58" spans="1:10" x14ac:dyDescent="0.2">
      <c r="F58" s="102"/>
      <c r="G58" s="103"/>
      <c r="H58" s="102"/>
      <c r="I58" s="103"/>
      <c r="J58" s="104"/>
    </row>
    <row r="59" spans="1:10" x14ac:dyDescent="0.2">
      <c r="F59" s="102"/>
      <c r="G59" s="103"/>
      <c r="H59" s="102"/>
      <c r="I59" s="103"/>
      <c r="J59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a.s.&amp;C&amp;P z &amp;N&amp;R&amp;9HP4-7-49639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8" t="s">
        <v>8</v>
      </c>
      <c r="B2" s="77"/>
      <c r="C2" s="241"/>
      <c r="D2" s="241"/>
      <c r="E2" s="241"/>
      <c r="F2" s="241"/>
      <c r="G2" s="242"/>
    </row>
    <row r="3" spans="1:7" ht="24.95" customHeight="1" x14ac:dyDescent="0.2">
      <c r="A3" s="78" t="s">
        <v>9</v>
      </c>
      <c r="B3" s="77"/>
      <c r="C3" s="241"/>
      <c r="D3" s="241"/>
      <c r="E3" s="241"/>
      <c r="F3" s="241"/>
      <c r="G3" s="242"/>
    </row>
    <row r="4" spans="1:7" ht="24.95" customHeight="1" x14ac:dyDescent="0.2">
      <c r="A4" s="78" t="s">
        <v>10</v>
      </c>
      <c r="B4" s="77"/>
      <c r="C4" s="241"/>
      <c r="D4" s="241"/>
      <c r="E4" s="241"/>
      <c r="F4" s="241"/>
      <c r="G4" s="242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W5000"/>
  <sheetViews>
    <sheetView tabSelected="1" view="pageBreakPreview" topLeftCell="A13" zoomScale="80" zoomScaleNormal="100" zoomScaleSheetLayoutView="80" workbookViewId="0">
      <selection activeCell="F134" sqref="F134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1" max="11" width="11.140625" bestFit="1" customWidth="1"/>
    <col min="18" max="18" width="0" hidden="1" customWidth="1"/>
    <col min="20" max="30" width="0" hidden="1" customWidth="1"/>
    <col min="42" max="42" width="73.42578125" customWidth="1"/>
  </cols>
  <sheetData>
    <row r="1" spans="1:49" ht="15.75" customHeight="1" x14ac:dyDescent="0.25">
      <c r="A1" s="248" t="s">
        <v>7</v>
      </c>
      <c r="B1" s="248"/>
      <c r="C1" s="248"/>
      <c r="D1" s="248"/>
      <c r="E1" s="248"/>
      <c r="F1" s="248"/>
      <c r="G1" s="248"/>
      <c r="V1" t="s">
        <v>74</v>
      </c>
    </row>
    <row r="2" spans="1:49" ht="24.95" customHeight="1" x14ac:dyDescent="0.2">
      <c r="A2" s="160" t="s">
        <v>8</v>
      </c>
      <c r="B2" s="77" t="s">
        <v>49</v>
      </c>
      <c r="C2" s="249" t="s">
        <v>50</v>
      </c>
      <c r="D2" s="250"/>
      <c r="E2" s="250"/>
      <c r="F2" s="250"/>
      <c r="G2" s="251"/>
      <c r="V2" t="s">
        <v>75</v>
      </c>
    </row>
    <row r="3" spans="1:49" ht="24.95" customHeight="1" x14ac:dyDescent="0.2">
      <c r="A3" s="160" t="s">
        <v>9</v>
      </c>
      <c r="B3" s="77" t="s">
        <v>45</v>
      </c>
      <c r="C3" s="249" t="s">
        <v>46</v>
      </c>
      <c r="D3" s="250"/>
      <c r="E3" s="250"/>
      <c r="F3" s="250"/>
      <c r="G3" s="251"/>
      <c r="R3" s="101" t="s">
        <v>76</v>
      </c>
      <c r="V3" t="s">
        <v>77</v>
      </c>
    </row>
    <row r="4" spans="1:49" ht="24.95" customHeight="1" x14ac:dyDescent="0.2">
      <c r="A4" s="161" t="s">
        <v>10</v>
      </c>
      <c r="B4" s="162" t="s">
        <v>43</v>
      </c>
      <c r="C4" s="252" t="s">
        <v>44</v>
      </c>
      <c r="D4" s="253"/>
      <c r="E4" s="253"/>
      <c r="F4" s="253"/>
      <c r="G4" s="254"/>
      <c r="V4" t="s">
        <v>78</v>
      </c>
    </row>
    <row r="5" spans="1:49" x14ac:dyDescent="0.2">
      <c r="D5" s="159"/>
    </row>
    <row r="6" spans="1:49" ht="25.5" x14ac:dyDescent="0.2">
      <c r="A6" s="168" t="s">
        <v>79</v>
      </c>
      <c r="B6" s="166" t="s">
        <v>80</v>
      </c>
      <c r="C6" s="166" t="s">
        <v>81</v>
      </c>
      <c r="D6" s="167" t="s">
        <v>82</v>
      </c>
      <c r="E6" s="168" t="s">
        <v>83</v>
      </c>
      <c r="F6" s="163" t="s">
        <v>84</v>
      </c>
      <c r="G6" s="168" t="s">
        <v>31</v>
      </c>
      <c r="H6" s="169" t="s">
        <v>32</v>
      </c>
      <c r="I6" s="169" t="s">
        <v>85</v>
      </c>
      <c r="J6" s="169" t="s">
        <v>33</v>
      </c>
      <c r="K6" s="169" t="s">
        <v>86</v>
      </c>
    </row>
    <row r="7" spans="1:49" x14ac:dyDescent="0.2">
      <c r="A7" s="171" t="s">
        <v>87</v>
      </c>
      <c r="B7" s="174" t="s">
        <v>62</v>
      </c>
      <c r="C7" s="175" t="s">
        <v>63</v>
      </c>
      <c r="D7" s="170"/>
      <c r="E7" s="181"/>
      <c r="F7" s="185"/>
      <c r="G7" s="185">
        <f>SUMIF(V8:V9,"&lt;&gt;NOR",G8:G9)</f>
        <v>0</v>
      </c>
      <c r="H7" s="185"/>
      <c r="I7" s="185">
        <f>SUM(I8:I9)</f>
        <v>0</v>
      </c>
      <c r="J7" s="185"/>
      <c r="K7" s="185">
        <f>SUM(K8:K9)</f>
        <v>0</v>
      </c>
      <c r="V7" t="s">
        <v>88</v>
      </c>
    </row>
    <row r="8" spans="1:49" outlineLevel="1" x14ac:dyDescent="0.2">
      <c r="A8" s="165">
        <v>1</v>
      </c>
      <c r="B8" s="176" t="s">
        <v>89</v>
      </c>
      <c r="C8" s="192" t="s">
        <v>90</v>
      </c>
      <c r="D8" s="178" t="s">
        <v>91</v>
      </c>
      <c r="E8" s="182">
        <v>80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 t="s">
        <v>92</v>
      </c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</row>
    <row r="9" spans="1:49" outlineLevel="1" x14ac:dyDescent="0.2">
      <c r="A9" s="165"/>
      <c r="B9" s="176"/>
      <c r="C9" s="193" t="s">
        <v>93</v>
      </c>
      <c r="D9" s="179"/>
      <c r="E9" s="183">
        <v>80</v>
      </c>
      <c r="F9" s="186"/>
      <c r="G9" s="186"/>
      <c r="H9" s="186"/>
      <c r="I9" s="186"/>
      <c r="J9" s="186"/>
      <c r="K9" s="186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 t="s">
        <v>94</v>
      </c>
      <c r="W9" s="164">
        <v>0</v>
      </c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</row>
    <row r="10" spans="1:49" ht="38.25" x14ac:dyDescent="0.2">
      <c r="A10" s="172" t="s">
        <v>87</v>
      </c>
      <c r="B10" s="177" t="s">
        <v>68</v>
      </c>
      <c r="C10" s="194" t="s">
        <v>69</v>
      </c>
      <c r="D10" s="180"/>
      <c r="E10" s="184"/>
      <c r="F10" s="187"/>
      <c r="G10" s="187">
        <f>SUMIF(V11:V11,"&lt;&gt;NOR",G11:G11)</f>
        <v>0</v>
      </c>
      <c r="H10" s="187"/>
      <c r="I10" s="187">
        <f>SUM(I11:I11)</f>
        <v>0</v>
      </c>
      <c r="J10" s="187"/>
      <c r="K10" s="187">
        <f>SUM(K11:K11)</f>
        <v>0</v>
      </c>
      <c r="V10" t="s">
        <v>88</v>
      </c>
    </row>
    <row r="11" spans="1:49" ht="22.5" outlineLevel="1" x14ac:dyDescent="0.2">
      <c r="A11" s="165">
        <v>2</v>
      </c>
      <c r="B11" s="176" t="s">
        <v>95</v>
      </c>
      <c r="C11" s="192" t="s">
        <v>96</v>
      </c>
      <c r="D11" s="178" t="s">
        <v>97</v>
      </c>
      <c r="E11" s="182">
        <v>1</v>
      </c>
      <c r="F11" s="186">
        <v>0</v>
      </c>
      <c r="G11" s="186">
        <v>0</v>
      </c>
      <c r="H11" s="186">
        <v>0</v>
      </c>
      <c r="I11" s="186">
        <v>0</v>
      </c>
      <c r="J11" s="186">
        <v>0</v>
      </c>
      <c r="K11" s="186">
        <v>0</v>
      </c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 t="s">
        <v>92</v>
      </c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</row>
    <row r="12" spans="1:49" ht="38.25" x14ac:dyDescent="0.2">
      <c r="A12" s="172" t="s">
        <v>87</v>
      </c>
      <c r="B12" s="177" t="s">
        <v>62</v>
      </c>
      <c r="C12" s="194" t="s">
        <v>63</v>
      </c>
      <c r="D12" s="180"/>
      <c r="E12" s="184"/>
      <c r="F12" s="187"/>
      <c r="G12" s="187">
        <f>SUMIF(V13:V44,"&lt;&gt;NOR",G13:G44)</f>
        <v>0</v>
      </c>
      <c r="H12" s="187"/>
      <c r="I12" s="187">
        <f>SUM(I13:I44)</f>
        <v>0</v>
      </c>
      <c r="J12" s="187"/>
      <c r="K12" s="187">
        <f>SUM(K13:K44)</f>
        <v>0</v>
      </c>
      <c r="V12" t="s">
        <v>88</v>
      </c>
    </row>
    <row r="13" spans="1:49" outlineLevel="1" x14ac:dyDescent="0.2">
      <c r="A13" s="165">
        <v>3</v>
      </c>
      <c r="B13" s="176" t="s">
        <v>98</v>
      </c>
      <c r="C13" s="192" t="s">
        <v>99</v>
      </c>
      <c r="D13" s="178" t="s">
        <v>100</v>
      </c>
      <c r="E13" s="182">
        <v>10</v>
      </c>
      <c r="F13" s="186">
        <v>0</v>
      </c>
      <c r="G13" s="186">
        <v>0</v>
      </c>
      <c r="H13" s="186">
        <v>0</v>
      </c>
      <c r="I13" s="186">
        <v>0</v>
      </c>
      <c r="J13" s="186">
        <v>0</v>
      </c>
      <c r="K13" s="186">
        <v>0</v>
      </c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 t="s">
        <v>92</v>
      </c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</row>
    <row r="14" spans="1:49" outlineLevel="1" x14ac:dyDescent="0.2">
      <c r="A14" s="165">
        <v>4</v>
      </c>
      <c r="B14" s="176" t="s">
        <v>101</v>
      </c>
      <c r="C14" s="192" t="s">
        <v>102</v>
      </c>
      <c r="D14" s="178" t="s">
        <v>103</v>
      </c>
      <c r="E14" s="182">
        <v>7.5</v>
      </c>
      <c r="F14" s="186">
        <v>0</v>
      </c>
      <c r="G14" s="186">
        <v>0</v>
      </c>
      <c r="H14" s="186">
        <v>0</v>
      </c>
      <c r="I14" s="186">
        <v>0</v>
      </c>
      <c r="J14" s="186">
        <v>0</v>
      </c>
      <c r="K14" s="186">
        <v>0</v>
      </c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 t="s">
        <v>92</v>
      </c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</row>
    <row r="15" spans="1:49" outlineLevel="1" x14ac:dyDescent="0.2">
      <c r="A15" s="165"/>
      <c r="B15" s="176"/>
      <c r="C15" s="193" t="s">
        <v>104</v>
      </c>
      <c r="D15" s="179"/>
      <c r="E15" s="183">
        <v>7.5</v>
      </c>
      <c r="F15" s="186"/>
      <c r="G15" s="186"/>
      <c r="H15" s="186"/>
      <c r="I15" s="186"/>
      <c r="J15" s="186"/>
      <c r="K15" s="186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 t="s">
        <v>94</v>
      </c>
      <c r="W15" s="164">
        <v>0</v>
      </c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</row>
    <row r="16" spans="1:49" outlineLevel="1" x14ac:dyDescent="0.2">
      <c r="A16" s="165">
        <v>5</v>
      </c>
      <c r="B16" s="176" t="s">
        <v>105</v>
      </c>
      <c r="C16" s="192" t="s">
        <v>106</v>
      </c>
      <c r="D16" s="178" t="s">
        <v>103</v>
      </c>
      <c r="E16" s="182">
        <v>13</v>
      </c>
      <c r="F16" s="186">
        <v>0</v>
      </c>
      <c r="G16" s="186">
        <v>0</v>
      </c>
      <c r="H16" s="186">
        <v>0</v>
      </c>
      <c r="I16" s="186">
        <v>0</v>
      </c>
      <c r="J16" s="186">
        <v>0</v>
      </c>
      <c r="K16" s="186">
        <v>0</v>
      </c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 t="s">
        <v>92</v>
      </c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</row>
    <row r="17" spans="1:49" outlineLevel="1" x14ac:dyDescent="0.2">
      <c r="A17" s="165"/>
      <c r="B17" s="176"/>
      <c r="C17" s="193" t="s">
        <v>107</v>
      </c>
      <c r="D17" s="179"/>
      <c r="E17" s="183">
        <v>13</v>
      </c>
      <c r="F17" s="186"/>
      <c r="G17" s="186"/>
      <c r="H17" s="186"/>
      <c r="I17" s="186"/>
      <c r="J17" s="186"/>
      <c r="K17" s="186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 t="s">
        <v>94</v>
      </c>
      <c r="W17" s="164">
        <v>0</v>
      </c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</row>
    <row r="18" spans="1:49" outlineLevel="1" x14ac:dyDescent="0.2">
      <c r="A18" s="165">
        <v>6</v>
      </c>
      <c r="B18" s="176" t="s">
        <v>108</v>
      </c>
      <c r="C18" s="192" t="s">
        <v>109</v>
      </c>
      <c r="D18" s="178" t="s">
        <v>103</v>
      </c>
      <c r="E18" s="182">
        <v>41</v>
      </c>
      <c r="F18" s="186">
        <v>0</v>
      </c>
      <c r="G18" s="186">
        <v>0</v>
      </c>
      <c r="H18" s="186">
        <v>0</v>
      </c>
      <c r="I18" s="186">
        <v>0</v>
      </c>
      <c r="J18" s="186">
        <v>0</v>
      </c>
      <c r="K18" s="186">
        <v>0</v>
      </c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 t="s">
        <v>92</v>
      </c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</row>
    <row r="19" spans="1:49" outlineLevel="1" x14ac:dyDescent="0.2">
      <c r="A19" s="165"/>
      <c r="B19" s="176"/>
      <c r="C19" s="193" t="s">
        <v>110</v>
      </c>
      <c r="D19" s="179"/>
      <c r="E19" s="183">
        <v>54</v>
      </c>
      <c r="F19" s="186"/>
      <c r="G19" s="186"/>
      <c r="H19" s="186"/>
      <c r="I19" s="186"/>
      <c r="J19" s="186"/>
      <c r="K19" s="186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 t="s">
        <v>94</v>
      </c>
      <c r="W19" s="164">
        <v>0</v>
      </c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</row>
    <row r="20" spans="1:49" outlineLevel="1" x14ac:dyDescent="0.2">
      <c r="A20" s="165"/>
      <c r="B20" s="176"/>
      <c r="C20" s="193" t="s">
        <v>111</v>
      </c>
      <c r="D20" s="179"/>
      <c r="E20" s="183">
        <v>-13</v>
      </c>
      <c r="F20" s="186"/>
      <c r="G20" s="186"/>
      <c r="H20" s="186"/>
      <c r="I20" s="186"/>
      <c r="J20" s="186"/>
      <c r="K20" s="186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 t="s">
        <v>94</v>
      </c>
      <c r="W20" s="164">
        <v>0</v>
      </c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</row>
    <row r="21" spans="1:49" outlineLevel="1" x14ac:dyDescent="0.2">
      <c r="A21" s="165">
        <v>7</v>
      </c>
      <c r="B21" s="176" t="s">
        <v>112</v>
      </c>
      <c r="C21" s="192" t="s">
        <v>113</v>
      </c>
      <c r="D21" s="178" t="s">
        <v>103</v>
      </c>
      <c r="E21" s="182">
        <v>41</v>
      </c>
      <c r="F21" s="186">
        <v>0</v>
      </c>
      <c r="G21" s="186">
        <v>0</v>
      </c>
      <c r="H21" s="186">
        <v>0</v>
      </c>
      <c r="I21" s="186">
        <v>0</v>
      </c>
      <c r="J21" s="186">
        <v>0</v>
      </c>
      <c r="K21" s="186">
        <v>0</v>
      </c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 t="s">
        <v>92</v>
      </c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</row>
    <row r="22" spans="1:49" outlineLevel="1" x14ac:dyDescent="0.2">
      <c r="A22" s="165">
        <v>8</v>
      </c>
      <c r="B22" s="176" t="s">
        <v>114</v>
      </c>
      <c r="C22" s="192" t="s">
        <v>115</v>
      </c>
      <c r="D22" s="178" t="s">
        <v>103</v>
      </c>
      <c r="E22" s="182">
        <v>13</v>
      </c>
      <c r="F22" s="186">
        <v>0</v>
      </c>
      <c r="G22" s="186">
        <v>0</v>
      </c>
      <c r="H22" s="186">
        <v>0</v>
      </c>
      <c r="I22" s="186">
        <v>0</v>
      </c>
      <c r="J22" s="186">
        <v>0</v>
      </c>
      <c r="K22" s="186">
        <v>0</v>
      </c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 t="s">
        <v>92</v>
      </c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</row>
    <row r="23" spans="1:49" outlineLevel="1" x14ac:dyDescent="0.2">
      <c r="A23" s="165"/>
      <c r="B23" s="176"/>
      <c r="C23" s="193" t="s">
        <v>116</v>
      </c>
      <c r="D23" s="179"/>
      <c r="E23" s="183">
        <v>13</v>
      </c>
      <c r="F23" s="186"/>
      <c r="G23" s="186"/>
      <c r="H23" s="186"/>
      <c r="I23" s="186"/>
      <c r="J23" s="186"/>
      <c r="K23" s="186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 t="s">
        <v>94</v>
      </c>
      <c r="W23" s="164">
        <v>0</v>
      </c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</row>
    <row r="24" spans="1:49" outlineLevel="1" x14ac:dyDescent="0.2">
      <c r="A24" s="165">
        <v>9</v>
      </c>
      <c r="B24" s="176" t="s">
        <v>117</v>
      </c>
      <c r="C24" s="192" t="s">
        <v>118</v>
      </c>
      <c r="D24" s="178" t="s">
        <v>119</v>
      </c>
      <c r="E24" s="182">
        <v>180</v>
      </c>
      <c r="F24" s="186">
        <v>0</v>
      </c>
      <c r="G24" s="186">
        <v>0</v>
      </c>
      <c r="H24" s="186">
        <v>0</v>
      </c>
      <c r="I24" s="186">
        <v>0</v>
      </c>
      <c r="J24" s="186">
        <v>0</v>
      </c>
      <c r="K24" s="186">
        <v>0</v>
      </c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 t="s">
        <v>92</v>
      </c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</row>
    <row r="25" spans="1:49" outlineLevel="1" x14ac:dyDescent="0.2">
      <c r="A25" s="165"/>
      <c r="B25" s="176"/>
      <c r="C25" s="193" t="s">
        <v>120</v>
      </c>
      <c r="D25" s="179"/>
      <c r="E25" s="183">
        <v>180</v>
      </c>
      <c r="F25" s="186"/>
      <c r="G25" s="186"/>
      <c r="H25" s="186"/>
      <c r="I25" s="186"/>
      <c r="J25" s="186"/>
      <c r="K25" s="186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 t="s">
        <v>94</v>
      </c>
      <c r="W25" s="164">
        <v>0</v>
      </c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</row>
    <row r="26" spans="1:49" outlineLevel="1" x14ac:dyDescent="0.2">
      <c r="A26" s="165">
        <v>10</v>
      </c>
      <c r="B26" s="176" t="s">
        <v>121</v>
      </c>
      <c r="C26" s="192" t="s">
        <v>122</v>
      </c>
      <c r="D26" s="178" t="s">
        <v>119</v>
      </c>
      <c r="E26" s="182">
        <v>180</v>
      </c>
      <c r="F26" s="186">
        <v>0</v>
      </c>
      <c r="G26" s="186">
        <v>0</v>
      </c>
      <c r="H26" s="186">
        <v>0</v>
      </c>
      <c r="I26" s="186">
        <v>0</v>
      </c>
      <c r="J26" s="186">
        <v>0</v>
      </c>
      <c r="K26" s="186">
        <v>0</v>
      </c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 t="s">
        <v>92</v>
      </c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</row>
    <row r="27" spans="1:49" outlineLevel="1" x14ac:dyDescent="0.2">
      <c r="A27" s="165">
        <v>11</v>
      </c>
      <c r="B27" s="176" t="s">
        <v>123</v>
      </c>
      <c r="C27" s="192" t="s">
        <v>124</v>
      </c>
      <c r="D27" s="178" t="s">
        <v>103</v>
      </c>
      <c r="E27" s="182">
        <v>41</v>
      </c>
      <c r="F27" s="186">
        <v>0</v>
      </c>
      <c r="G27" s="186">
        <v>0</v>
      </c>
      <c r="H27" s="186">
        <v>0</v>
      </c>
      <c r="I27" s="186">
        <v>0</v>
      </c>
      <c r="J27" s="186">
        <v>0</v>
      </c>
      <c r="K27" s="186">
        <v>0</v>
      </c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 t="s">
        <v>92</v>
      </c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</row>
    <row r="28" spans="1:49" outlineLevel="1" x14ac:dyDescent="0.2">
      <c r="A28" s="165"/>
      <c r="B28" s="176"/>
      <c r="C28" s="193" t="s">
        <v>125</v>
      </c>
      <c r="D28" s="179"/>
      <c r="E28" s="183">
        <v>41</v>
      </c>
      <c r="F28" s="186"/>
      <c r="G28" s="186"/>
      <c r="H28" s="186"/>
      <c r="I28" s="186"/>
      <c r="J28" s="186"/>
      <c r="K28" s="186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 t="s">
        <v>94</v>
      </c>
      <c r="W28" s="164">
        <v>0</v>
      </c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</row>
    <row r="29" spans="1:49" outlineLevel="1" x14ac:dyDescent="0.2">
      <c r="A29" s="165">
        <v>12</v>
      </c>
      <c r="B29" s="176" t="s">
        <v>126</v>
      </c>
      <c r="C29" s="192" t="s">
        <v>127</v>
      </c>
      <c r="D29" s="178" t="s">
        <v>103</v>
      </c>
      <c r="E29" s="182">
        <v>54</v>
      </c>
      <c r="F29" s="186">
        <v>0</v>
      </c>
      <c r="G29" s="186">
        <v>0</v>
      </c>
      <c r="H29" s="186">
        <v>0</v>
      </c>
      <c r="I29" s="186">
        <v>0</v>
      </c>
      <c r="J29" s="186">
        <v>0</v>
      </c>
      <c r="K29" s="186">
        <v>0</v>
      </c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 t="s">
        <v>92</v>
      </c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</row>
    <row r="30" spans="1:49" outlineLevel="1" x14ac:dyDescent="0.2">
      <c r="A30" s="165"/>
      <c r="B30" s="176"/>
      <c r="C30" s="193" t="s">
        <v>128</v>
      </c>
      <c r="D30" s="179"/>
      <c r="E30" s="183">
        <v>54</v>
      </c>
      <c r="F30" s="186"/>
      <c r="G30" s="186"/>
      <c r="H30" s="186"/>
      <c r="I30" s="186"/>
      <c r="J30" s="186"/>
      <c r="K30" s="186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 t="s">
        <v>94</v>
      </c>
      <c r="W30" s="164">
        <v>0</v>
      </c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</row>
    <row r="31" spans="1:49" outlineLevel="1" x14ac:dyDescent="0.2">
      <c r="A31" s="165">
        <v>13</v>
      </c>
      <c r="B31" s="176" t="s">
        <v>129</v>
      </c>
      <c r="C31" s="192" t="s">
        <v>130</v>
      </c>
      <c r="D31" s="178" t="s">
        <v>103</v>
      </c>
      <c r="E31" s="182">
        <v>54</v>
      </c>
      <c r="F31" s="186">
        <v>0</v>
      </c>
      <c r="G31" s="186">
        <v>0</v>
      </c>
      <c r="H31" s="186">
        <v>0</v>
      </c>
      <c r="I31" s="186">
        <v>0</v>
      </c>
      <c r="J31" s="186">
        <v>0</v>
      </c>
      <c r="K31" s="186">
        <v>0</v>
      </c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 t="s">
        <v>92</v>
      </c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</row>
    <row r="32" spans="1:49" outlineLevel="1" x14ac:dyDescent="0.2">
      <c r="A32" s="165">
        <v>14</v>
      </c>
      <c r="B32" s="176" t="s">
        <v>131</v>
      </c>
      <c r="C32" s="192" t="s">
        <v>132</v>
      </c>
      <c r="D32" s="178" t="s">
        <v>103</v>
      </c>
      <c r="E32" s="182">
        <v>36</v>
      </c>
      <c r="F32" s="186">
        <v>0</v>
      </c>
      <c r="G32" s="186">
        <v>0</v>
      </c>
      <c r="H32" s="186">
        <v>0</v>
      </c>
      <c r="I32" s="186">
        <v>0</v>
      </c>
      <c r="J32" s="186">
        <v>0</v>
      </c>
      <c r="K32" s="186">
        <v>0</v>
      </c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 t="s">
        <v>92</v>
      </c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</row>
    <row r="33" spans="1:49" outlineLevel="1" x14ac:dyDescent="0.2">
      <c r="A33" s="165"/>
      <c r="B33" s="176"/>
      <c r="C33" s="243" t="s">
        <v>133</v>
      </c>
      <c r="D33" s="244"/>
      <c r="E33" s="245"/>
      <c r="F33" s="246"/>
      <c r="G33" s="247"/>
      <c r="H33" s="186"/>
      <c r="I33" s="186"/>
      <c r="J33" s="186"/>
      <c r="K33" s="186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 t="s">
        <v>134</v>
      </c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73" t="str">
        <f>C33</f>
        <v>včetně strojního přemístění materiálu pro zásyp ze vzdálenosti do 10 m od okraje zásypu</v>
      </c>
      <c r="AQ33" s="164"/>
      <c r="AR33" s="164"/>
      <c r="AS33" s="164"/>
      <c r="AT33" s="164"/>
      <c r="AU33" s="164"/>
      <c r="AV33" s="164"/>
      <c r="AW33" s="164"/>
    </row>
    <row r="34" spans="1:49" ht="22.5" outlineLevel="1" x14ac:dyDescent="0.2">
      <c r="A34" s="165"/>
      <c r="B34" s="176"/>
      <c r="C34" s="193" t="s">
        <v>135</v>
      </c>
      <c r="D34" s="179"/>
      <c r="E34" s="183">
        <v>36</v>
      </c>
      <c r="F34" s="186"/>
      <c r="G34" s="186"/>
      <c r="H34" s="186"/>
      <c r="I34" s="186"/>
      <c r="J34" s="186"/>
      <c r="K34" s="186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 t="s">
        <v>94</v>
      </c>
      <c r="W34" s="164">
        <v>0</v>
      </c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</row>
    <row r="35" spans="1:49" outlineLevel="1" x14ac:dyDescent="0.2">
      <c r="A35" s="165">
        <v>15</v>
      </c>
      <c r="B35" s="176" t="s">
        <v>136</v>
      </c>
      <c r="C35" s="192" t="s">
        <v>137</v>
      </c>
      <c r="D35" s="178" t="s">
        <v>103</v>
      </c>
      <c r="E35" s="182">
        <v>13.5</v>
      </c>
      <c r="F35" s="186">
        <v>0</v>
      </c>
      <c r="G35" s="186">
        <v>0</v>
      </c>
      <c r="H35" s="186">
        <v>0</v>
      </c>
      <c r="I35" s="186">
        <v>0</v>
      </c>
      <c r="J35" s="186">
        <v>0</v>
      </c>
      <c r="K35" s="186">
        <v>0</v>
      </c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 t="s">
        <v>92</v>
      </c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</row>
    <row r="36" spans="1:49" outlineLevel="1" x14ac:dyDescent="0.2">
      <c r="A36" s="165"/>
      <c r="B36" s="176"/>
      <c r="C36" s="193" t="s">
        <v>138</v>
      </c>
      <c r="D36" s="179"/>
      <c r="E36" s="183">
        <v>13.5</v>
      </c>
      <c r="F36" s="186"/>
      <c r="G36" s="186"/>
      <c r="H36" s="186"/>
      <c r="I36" s="186"/>
      <c r="J36" s="186"/>
      <c r="K36" s="186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 t="s">
        <v>94</v>
      </c>
      <c r="W36" s="164">
        <v>0</v>
      </c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</row>
    <row r="37" spans="1:49" outlineLevel="1" x14ac:dyDescent="0.2">
      <c r="A37" s="165">
        <v>16</v>
      </c>
      <c r="B37" s="176" t="s">
        <v>139</v>
      </c>
      <c r="C37" s="192" t="s">
        <v>140</v>
      </c>
      <c r="D37" s="178" t="s">
        <v>119</v>
      </c>
      <c r="E37" s="182">
        <v>75</v>
      </c>
      <c r="F37" s="186">
        <v>0</v>
      </c>
      <c r="G37" s="186">
        <v>0</v>
      </c>
      <c r="H37" s="186">
        <v>0</v>
      </c>
      <c r="I37" s="186">
        <v>0</v>
      </c>
      <c r="J37" s="186">
        <v>0</v>
      </c>
      <c r="K37" s="186">
        <v>0</v>
      </c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 t="s">
        <v>92</v>
      </c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</row>
    <row r="38" spans="1:49" outlineLevel="1" x14ac:dyDescent="0.2">
      <c r="A38" s="165"/>
      <c r="B38" s="176"/>
      <c r="C38" s="193" t="s">
        <v>141</v>
      </c>
      <c r="D38" s="179"/>
      <c r="E38" s="183">
        <v>75</v>
      </c>
      <c r="F38" s="186"/>
      <c r="G38" s="186"/>
      <c r="H38" s="186"/>
      <c r="I38" s="186"/>
      <c r="J38" s="186"/>
      <c r="K38" s="186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 t="s">
        <v>94</v>
      </c>
      <c r="W38" s="164">
        <v>0</v>
      </c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</row>
    <row r="39" spans="1:49" outlineLevel="1" x14ac:dyDescent="0.2">
      <c r="A39" s="165">
        <v>17</v>
      </c>
      <c r="B39" s="176" t="s">
        <v>142</v>
      </c>
      <c r="C39" s="192" t="s">
        <v>143</v>
      </c>
      <c r="D39" s="178" t="s">
        <v>144</v>
      </c>
      <c r="E39" s="182">
        <v>89.1</v>
      </c>
      <c r="F39" s="186">
        <v>0</v>
      </c>
      <c r="G39" s="186">
        <v>0</v>
      </c>
      <c r="H39" s="186">
        <v>0</v>
      </c>
      <c r="I39" s="186">
        <v>0</v>
      </c>
      <c r="J39" s="186">
        <v>0</v>
      </c>
      <c r="K39" s="186">
        <v>0</v>
      </c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 t="s">
        <v>92</v>
      </c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</row>
    <row r="40" spans="1:49" outlineLevel="1" x14ac:dyDescent="0.2">
      <c r="A40" s="165"/>
      <c r="B40" s="176"/>
      <c r="C40" s="193" t="s">
        <v>145</v>
      </c>
      <c r="D40" s="179"/>
      <c r="E40" s="183">
        <v>89.1</v>
      </c>
      <c r="F40" s="186"/>
      <c r="G40" s="186"/>
      <c r="H40" s="186"/>
      <c r="I40" s="186"/>
      <c r="J40" s="186"/>
      <c r="K40" s="186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 t="s">
        <v>94</v>
      </c>
      <c r="W40" s="164">
        <v>0</v>
      </c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</row>
    <row r="41" spans="1:49" outlineLevel="1" x14ac:dyDescent="0.2">
      <c r="A41" s="165">
        <v>18</v>
      </c>
      <c r="B41" s="176" t="s">
        <v>146</v>
      </c>
      <c r="C41" s="192" t="s">
        <v>147</v>
      </c>
      <c r="D41" s="178" t="s">
        <v>148</v>
      </c>
      <c r="E41" s="182">
        <v>25.65</v>
      </c>
      <c r="F41" s="186">
        <v>0</v>
      </c>
      <c r="G41" s="186">
        <v>0</v>
      </c>
      <c r="H41" s="186">
        <v>0</v>
      </c>
      <c r="I41" s="186">
        <v>0</v>
      </c>
      <c r="J41" s="186">
        <v>0</v>
      </c>
      <c r="K41" s="186">
        <v>0</v>
      </c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 t="s">
        <v>149</v>
      </c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</row>
    <row r="42" spans="1:49" outlineLevel="1" x14ac:dyDescent="0.2">
      <c r="A42" s="165"/>
      <c r="B42" s="176"/>
      <c r="C42" s="193" t="s">
        <v>150</v>
      </c>
      <c r="D42" s="179"/>
      <c r="E42" s="183">
        <v>25.65</v>
      </c>
      <c r="F42" s="186"/>
      <c r="G42" s="186"/>
      <c r="H42" s="186"/>
      <c r="I42" s="186"/>
      <c r="J42" s="186"/>
      <c r="K42" s="186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 t="s">
        <v>94</v>
      </c>
      <c r="W42" s="164">
        <v>0</v>
      </c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</row>
    <row r="43" spans="1:49" outlineLevel="1" x14ac:dyDescent="0.2">
      <c r="A43" s="165">
        <v>19</v>
      </c>
      <c r="B43" s="176" t="s">
        <v>151</v>
      </c>
      <c r="C43" s="192" t="s">
        <v>152</v>
      </c>
      <c r="D43" s="178" t="s">
        <v>148</v>
      </c>
      <c r="E43" s="182">
        <v>68.400000000000006</v>
      </c>
      <c r="F43" s="186">
        <v>0</v>
      </c>
      <c r="G43" s="186">
        <v>0</v>
      </c>
      <c r="H43" s="186">
        <v>0</v>
      </c>
      <c r="I43" s="186">
        <v>0</v>
      </c>
      <c r="J43" s="186">
        <v>0</v>
      </c>
      <c r="K43" s="186">
        <v>0</v>
      </c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 t="s">
        <v>149</v>
      </c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</row>
    <row r="44" spans="1:49" outlineLevel="1" x14ac:dyDescent="0.2">
      <c r="A44" s="165"/>
      <c r="B44" s="176"/>
      <c r="C44" s="193" t="s">
        <v>153</v>
      </c>
      <c r="D44" s="179"/>
      <c r="E44" s="183">
        <v>68.400000000000006</v>
      </c>
      <c r="F44" s="186"/>
      <c r="G44" s="186"/>
      <c r="H44" s="186"/>
      <c r="I44" s="186"/>
      <c r="J44" s="186"/>
      <c r="K44" s="186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 t="s">
        <v>94</v>
      </c>
      <c r="W44" s="164">
        <v>0</v>
      </c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</row>
    <row r="45" spans="1:49" ht="38.25" x14ac:dyDescent="0.2">
      <c r="A45" s="172" t="s">
        <v>87</v>
      </c>
      <c r="B45" s="177" t="s">
        <v>64</v>
      </c>
      <c r="C45" s="194" t="s">
        <v>65</v>
      </c>
      <c r="D45" s="180"/>
      <c r="E45" s="184"/>
      <c r="F45" s="187"/>
      <c r="G45" s="187">
        <f>SUMIF(V46:V47,"&lt;&gt;NOR",G46:G47)</f>
        <v>0</v>
      </c>
      <c r="H45" s="187"/>
      <c r="I45" s="187">
        <f>SUM(I46:I47)</f>
        <v>0</v>
      </c>
      <c r="J45" s="187"/>
      <c r="K45" s="187">
        <f>SUM(K46:K47)</f>
        <v>0</v>
      </c>
      <c r="V45" t="s">
        <v>88</v>
      </c>
    </row>
    <row r="46" spans="1:49" outlineLevel="1" x14ac:dyDescent="0.2">
      <c r="A46" s="165">
        <v>20</v>
      </c>
      <c r="B46" s="176" t="s">
        <v>154</v>
      </c>
      <c r="C46" s="192" t="s">
        <v>155</v>
      </c>
      <c r="D46" s="178" t="s">
        <v>103</v>
      </c>
      <c r="E46" s="182">
        <v>4.5</v>
      </c>
      <c r="F46" s="186">
        <v>0</v>
      </c>
      <c r="G46" s="186">
        <v>0</v>
      </c>
      <c r="H46" s="186">
        <v>0</v>
      </c>
      <c r="I46" s="186">
        <v>0</v>
      </c>
      <c r="J46" s="186">
        <v>0</v>
      </c>
      <c r="K46" s="186">
        <v>0</v>
      </c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 t="s">
        <v>92</v>
      </c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</row>
    <row r="47" spans="1:49" outlineLevel="1" x14ac:dyDescent="0.2">
      <c r="A47" s="165"/>
      <c r="B47" s="176"/>
      <c r="C47" s="193" t="s">
        <v>156</v>
      </c>
      <c r="D47" s="179"/>
      <c r="E47" s="183">
        <v>4.5</v>
      </c>
      <c r="F47" s="186"/>
      <c r="G47" s="186"/>
      <c r="H47" s="186"/>
      <c r="I47" s="186"/>
      <c r="J47" s="186"/>
      <c r="K47" s="186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 t="s">
        <v>94</v>
      </c>
      <c r="W47" s="164">
        <v>0</v>
      </c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</row>
    <row r="48" spans="1:49" ht="38.25" x14ac:dyDescent="0.2">
      <c r="A48" s="172" t="s">
        <v>87</v>
      </c>
      <c r="B48" s="177" t="s">
        <v>66</v>
      </c>
      <c r="C48" s="194" t="s">
        <v>67</v>
      </c>
      <c r="D48" s="180"/>
      <c r="E48" s="184"/>
      <c r="F48" s="187"/>
      <c r="G48" s="187">
        <f>SUMIF(V49:V49,"&lt;&gt;NOR",G49:G49)</f>
        <v>0</v>
      </c>
      <c r="H48" s="187"/>
      <c r="I48" s="187">
        <f>SUM(I49:I49)</f>
        <v>0</v>
      </c>
      <c r="J48" s="187"/>
      <c r="K48" s="187">
        <f>SUM(K49:K49)</f>
        <v>0</v>
      </c>
      <c r="V48" t="s">
        <v>88</v>
      </c>
    </row>
    <row r="49" spans="1:49" outlineLevel="1" x14ac:dyDescent="0.2">
      <c r="A49" s="165">
        <v>21</v>
      </c>
      <c r="B49" s="176" t="s">
        <v>157</v>
      </c>
      <c r="C49" s="192" t="s">
        <v>158</v>
      </c>
      <c r="D49" s="178" t="s">
        <v>144</v>
      </c>
      <c r="E49" s="182">
        <v>99.355000000000004</v>
      </c>
      <c r="F49" s="186">
        <v>0</v>
      </c>
      <c r="G49" s="186">
        <v>0</v>
      </c>
      <c r="H49" s="186">
        <v>0</v>
      </c>
      <c r="I49" s="186">
        <v>0</v>
      </c>
      <c r="J49" s="186">
        <v>0</v>
      </c>
      <c r="K49" s="186">
        <v>0</v>
      </c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 t="s">
        <v>92</v>
      </c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</row>
    <row r="50" spans="1:49" ht="38.25" x14ac:dyDescent="0.2">
      <c r="A50" s="172" t="s">
        <v>87</v>
      </c>
      <c r="B50" s="177" t="s">
        <v>68</v>
      </c>
      <c r="C50" s="194" t="s">
        <v>69</v>
      </c>
      <c r="D50" s="180"/>
      <c r="E50" s="184"/>
      <c r="F50" s="187"/>
      <c r="G50" s="187">
        <f>SUMIF(V51:V134,"&lt;&gt;NOR",G51:G134)</f>
        <v>0</v>
      </c>
      <c r="H50" s="187"/>
      <c r="I50" s="187">
        <f>SUM(I51:I134)</f>
        <v>0</v>
      </c>
      <c r="J50" s="187"/>
      <c r="K50" s="187">
        <f>SUM(K51:K134)</f>
        <v>0</v>
      </c>
      <c r="V50" t="s">
        <v>88</v>
      </c>
    </row>
    <row r="51" spans="1:49" outlineLevel="1" x14ac:dyDescent="0.2">
      <c r="A51" s="165">
        <v>22</v>
      </c>
      <c r="B51" s="176" t="s">
        <v>159</v>
      </c>
      <c r="C51" s="192" t="s">
        <v>160</v>
      </c>
      <c r="D51" s="178" t="s">
        <v>161</v>
      </c>
      <c r="E51" s="182">
        <v>75</v>
      </c>
      <c r="F51" s="186">
        <v>0</v>
      </c>
      <c r="G51" s="186">
        <v>0</v>
      </c>
      <c r="H51" s="186">
        <v>0</v>
      </c>
      <c r="I51" s="186">
        <v>0</v>
      </c>
      <c r="J51" s="186">
        <v>0</v>
      </c>
      <c r="K51" s="186">
        <v>0</v>
      </c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 t="s">
        <v>92</v>
      </c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</row>
    <row r="52" spans="1:49" ht="22.5" outlineLevel="1" x14ac:dyDescent="0.2">
      <c r="A52" s="165">
        <v>23</v>
      </c>
      <c r="B52" s="176" t="s">
        <v>162</v>
      </c>
      <c r="C52" s="192" t="s">
        <v>163</v>
      </c>
      <c r="D52" s="178" t="s">
        <v>164</v>
      </c>
      <c r="E52" s="182">
        <v>75</v>
      </c>
      <c r="F52" s="186">
        <v>0</v>
      </c>
      <c r="G52" s="186">
        <v>0</v>
      </c>
      <c r="H52" s="186">
        <v>0</v>
      </c>
      <c r="I52" s="186">
        <v>0</v>
      </c>
      <c r="J52" s="186">
        <v>0</v>
      </c>
      <c r="K52" s="186">
        <v>0</v>
      </c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 t="s">
        <v>149</v>
      </c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</row>
    <row r="53" spans="1:49" outlineLevel="1" x14ac:dyDescent="0.2">
      <c r="A53" s="165"/>
      <c r="B53" s="176"/>
      <c r="C53" s="243" t="s">
        <v>165</v>
      </c>
      <c r="D53" s="244"/>
      <c r="E53" s="245"/>
      <c r="F53" s="246"/>
      <c r="G53" s="247"/>
      <c r="H53" s="186"/>
      <c r="I53" s="186"/>
      <c r="J53" s="186"/>
      <c r="K53" s="186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 t="s">
        <v>134</v>
      </c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73" t="str">
        <f>C53</f>
        <v>.</v>
      </c>
      <c r="AQ53" s="164"/>
      <c r="AR53" s="164"/>
      <c r="AS53" s="164"/>
      <c r="AT53" s="164"/>
      <c r="AU53" s="164"/>
      <c r="AV53" s="164"/>
      <c r="AW53" s="164"/>
    </row>
    <row r="54" spans="1:49" outlineLevel="1" x14ac:dyDescent="0.2">
      <c r="A54" s="165">
        <v>24</v>
      </c>
      <c r="B54" s="176" t="s">
        <v>166</v>
      </c>
      <c r="C54" s="192" t="s">
        <v>167</v>
      </c>
      <c r="D54" s="178" t="s">
        <v>161</v>
      </c>
      <c r="E54" s="182">
        <v>10</v>
      </c>
      <c r="F54" s="186">
        <v>0</v>
      </c>
      <c r="G54" s="186">
        <v>0</v>
      </c>
      <c r="H54" s="186">
        <v>0</v>
      </c>
      <c r="I54" s="186">
        <v>0</v>
      </c>
      <c r="J54" s="186">
        <v>0</v>
      </c>
      <c r="K54" s="186">
        <v>0</v>
      </c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 t="s">
        <v>92</v>
      </c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</row>
    <row r="55" spans="1:49" ht="22.5" outlineLevel="1" x14ac:dyDescent="0.2">
      <c r="A55" s="165">
        <v>25</v>
      </c>
      <c r="B55" s="176" t="s">
        <v>168</v>
      </c>
      <c r="C55" s="192" t="s">
        <v>169</v>
      </c>
      <c r="D55" s="178" t="s">
        <v>164</v>
      </c>
      <c r="E55" s="182">
        <v>75</v>
      </c>
      <c r="F55" s="186">
        <v>0</v>
      </c>
      <c r="G55" s="186">
        <v>0</v>
      </c>
      <c r="H55" s="186">
        <v>0</v>
      </c>
      <c r="I55" s="186">
        <v>0</v>
      </c>
      <c r="J55" s="186">
        <v>0</v>
      </c>
      <c r="K55" s="186">
        <v>0</v>
      </c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 t="s">
        <v>149</v>
      </c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</row>
    <row r="56" spans="1:49" outlineLevel="1" x14ac:dyDescent="0.2">
      <c r="A56" s="165"/>
      <c r="B56" s="176"/>
      <c r="C56" s="243" t="s">
        <v>165</v>
      </c>
      <c r="D56" s="244"/>
      <c r="E56" s="245"/>
      <c r="F56" s="246"/>
      <c r="G56" s="247"/>
      <c r="H56" s="186"/>
      <c r="I56" s="186"/>
      <c r="J56" s="186"/>
      <c r="K56" s="186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 t="s">
        <v>134</v>
      </c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73" t="str">
        <f>C56</f>
        <v>.</v>
      </c>
      <c r="AQ56" s="164"/>
      <c r="AR56" s="164"/>
      <c r="AS56" s="164"/>
      <c r="AT56" s="164"/>
      <c r="AU56" s="164"/>
      <c r="AV56" s="164"/>
      <c r="AW56" s="164"/>
    </row>
    <row r="57" spans="1:49" outlineLevel="1" x14ac:dyDescent="0.2">
      <c r="A57" s="165">
        <v>26</v>
      </c>
      <c r="B57" s="176" t="s">
        <v>170</v>
      </c>
      <c r="C57" s="192" t="s">
        <v>171</v>
      </c>
      <c r="D57" s="178" t="s">
        <v>97</v>
      </c>
      <c r="E57" s="182">
        <v>2</v>
      </c>
      <c r="F57" s="186">
        <v>0</v>
      </c>
      <c r="G57" s="186">
        <v>0</v>
      </c>
      <c r="H57" s="186">
        <v>0</v>
      </c>
      <c r="I57" s="186">
        <v>0</v>
      </c>
      <c r="J57" s="186">
        <v>0</v>
      </c>
      <c r="K57" s="186">
        <v>0</v>
      </c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 t="s">
        <v>92</v>
      </c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</row>
    <row r="58" spans="1:49" outlineLevel="1" x14ac:dyDescent="0.2">
      <c r="A58" s="165">
        <v>27</v>
      </c>
      <c r="B58" s="176" t="s">
        <v>172</v>
      </c>
      <c r="C58" s="192" t="s">
        <v>173</v>
      </c>
      <c r="D58" s="178" t="s">
        <v>97</v>
      </c>
      <c r="E58" s="182">
        <v>2</v>
      </c>
      <c r="F58" s="186">
        <v>0</v>
      </c>
      <c r="G58" s="186">
        <v>0</v>
      </c>
      <c r="H58" s="186">
        <v>0</v>
      </c>
      <c r="I58" s="186">
        <v>0</v>
      </c>
      <c r="J58" s="186">
        <v>0</v>
      </c>
      <c r="K58" s="186">
        <v>0</v>
      </c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 t="s">
        <v>149</v>
      </c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</row>
    <row r="59" spans="1:49" outlineLevel="1" x14ac:dyDescent="0.2">
      <c r="A59" s="165"/>
      <c r="B59" s="176"/>
      <c r="C59" s="243" t="s">
        <v>165</v>
      </c>
      <c r="D59" s="244"/>
      <c r="E59" s="245"/>
      <c r="F59" s="246"/>
      <c r="G59" s="247"/>
      <c r="H59" s="186"/>
      <c r="I59" s="186"/>
      <c r="J59" s="186"/>
      <c r="K59" s="186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 t="s">
        <v>134</v>
      </c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73" t="str">
        <f>C59</f>
        <v>.</v>
      </c>
      <c r="AQ59" s="164"/>
      <c r="AR59" s="164"/>
      <c r="AS59" s="164"/>
      <c r="AT59" s="164"/>
      <c r="AU59" s="164"/>
      <c r="AV59" s="164"/>
      <c r="AW59" s="164"/>
    </row>
    <row r="60" spans="1:49" outlineLevel="1" x14ac:dyDescent="0.2">
      <c r="A60" s="165">
        <v>28</v>
      </c>
      <c r="B60" s="176" t="s">
        <v>174</v>
      </c>
      <c r="C60" s="192" t="s">
        <v>175</v>
      </c>
      <c r="D60" s="178" t="s">
        <v>97</v>
      </c>
      <c r="E60" s="182">
        <v>2</v>
      </c>
      <c r="F60" s="186">
        <v>0</v>
      </c>
      <c r="G60" s="186">
        <v>0</v>
      </c>
      <c r="H60" s="186">
        <v>0</v>
      </c>
      <c r="I60" s="186">
        <v>0</v>
      </c>
      <c r="J60" s="186">
        <v>0</v>
      </c>
      <c r="K60" s="186">
        <v>0</v>
      </c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 t="s">
        <v>92</v>
      </c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</row>
    <row r="61" spans="1:49" outlineLevel="1" x14ac:dyDescent="0.2">
      <c r="A61" s="165">
        <v>29</v>
      </c>
      <c r="B61" s="176" t="s">
        <v>176</v>
      </c>
      <c r="C61" s="192" t="s">
        <v>177</v>
      </c>
      <c r="D61" s="178" t="s">
        <v>97</v>
      </c>
      <c r="E61" s="182">
        <v>2</v>
      </c>
      <c r="F61" s="186">
        <v>0</v>
      </c>
      <c r="G61" s="186">
        <v>0</v>
      </c>
      <c r="H61" s="186">
        <v>0</v>
      </c>
      <c r="I61" s="186">
        <v>0</v>
      </c>
      <c r="J61" s="186">
        <v>0</v>
      </c>
      <c r="K61" s="186">
        <v>0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 t="s">
        <v>149</v>
      </c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</row>
    <row r="62" spans="1:49" outlineLevel="1" x14ac:dyDescent="0.2">
      <c r="A62" s="165"/>
      <c r="B62" s="176"/>
      <c r="C62" s="243" t="s">
        <v>165</v>
      </c>
      <c r="D62" s="244"/>
      <c r="E62" s="245"/>
      <c r="F62" s="246"/>
      <c r="G62" s="247"/>
      <c r="H62" s="186"/>
      <c r="I62" s="186"/>
      <c r="J62" s="186"/>
      <c r="K62" s="186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 t="s">
        <v>134</v>
      </c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73" t="str">
        <f>C62</f>
        <v>.</v>
      </c>
      <c r="AQ62" s="164"/>
      <c r="AR62" s="164"/>
      <c r="AS62" s="164"/>
      <c r="AT62" s="164"/>
      <c r="AU62" s="164"/>
      <c r="AV62" s="164"/>
      <c r="AW62" s="164"/>
    </row>
    <row r="63" spans="1:49" ht="22.5" outlineLevel="1" x14ac:dyDescent="0.2">
      <c r="A63" s="165">
        <v>30</v>
      </c>
      <c r="B63" s="176" t="s">
        <v>178</v>
      </c>
      <c r="C63" s="192" t="s">
        <v>179</v>
      </c>
      <c r="D63" s="178" t="s">
        <v>97</v>
      </c>
      <c r="E63" s="182">
        <v>1</v>
      </c>
      <c r="F63" s="186">
        <v>0</v>
      </c>
      <c r="G63" s="186">
        <v>0</v>
      </c>
      <c r="H63" s="186">
        <v>0</v>
      </c>
      <c r="I63" s="186">
        <v>0</v>
      </c>
      <c r="J63" s="186">
        <v>0</v>
      </c>
      <c r="K63" s="186">
        <v>0</v>
      </c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 t="s">
        <v>92</v>
      </c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</row>
    <row r="64" spans="1:49" outlineLevel="1" x14ac:dyDescent="0.2">
      <c r="A64" s="165"/>
      <c r="B64" s="176"/>
      <c r="C64" s="243" t="s">
        <v>165</v>
      </c>
      <c r="D64" s="244"/>
      <c r="E64" s="245"/>
      <c r="F64" s="246"/>
      <c r="G64" s="247"/>
      <c r="H64" s="186"/>
      <c r="I64" s="186"/>
      <c r="J64" s="186"/>
      <c r="K64" s="186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 t="s">
        <v>134</v>
      </c>
      <c r="W64" s="164"/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73" t="str">
        <f>C64</f>
        <v>.</v>
      </c>
      <c r="AQ64" s="164"/>
      <c r="AR64" s="164"/>
      <c r="AS64" s="164"/>
      <c r="AT64" s="164"/>
      <c r="AU64" s="164"/>
      <c r="AV64" s="164"/>
      <c r="AW64" s="164"/>
    </row>
    <row r="65" spans="1:49" ht="22.5" outlineLevel="1" x14ac:dyDescent="0.2">
      <c r="A65" s="165">
        <v>31</v>
      </c>
      <c r="B65" s="176" t="s">
        <v>180</v>
      </c>
      <c r="C65" s="192" t="s">
        <v>181</v>
      </c>
      <c r="D65" s="178" t="s">
        <v>97</v>
      </c>
      <c r="E65" s="182">
        <v>1</v>
      </c>
      <c r="F65" s="186">
        <v>0</v>
      </c>
      <c r="G65" s="186">
        <v>0</v>
      </c>
      <c r="H65" s="186">
        <v>0</v>
      </c>
      <c r="I65" s="186">
        <v>0</v>
      </c>
      <c r="J65" s="186">
        <v>0</v>
      </c>
      <c r="K65" s="186">
        <v>0</v>
      </c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 t="s">
        <v>92</v>
      </c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</row>
    <row r="66" spans="1:49" ht="22.5" outlineLevel="1" x14ac:dyDescent="0.2">
      <c r="A66" s="165">
        <v>32</v>
      </c>
      <c r="B66" s="176" t="s">
        <v>182</v>
      </c>
      <c r="C66" s="192" t="s">
        <v>183</v>
      </c>
      <c r="D66" s="178" t="s">
        <v>97</v>
      </c>
      <c r="E66" s="182">
        <v>1</v>
      </c>
      <c r="F66" s="186">
        <v>0</v>
      </c>
      <c r="G66" s="186">
        <v>0</v>
      </c>
      <c r="H66" s="186">
        <v>0</v>
      </c>
      <c r="I66" s="186">
        <v>0</v>
      </c>
      <c r="J66" s="186">
        <v>0</v>
      </c>
      <c r="K66" s="186">
        <v>0</v>
      </c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 t="s">
        <v>149</v>
      </c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</row>
    <row r="67" spans="1:49" outlineLevel="1" x14ac:dyDescent="0.2">
      <c r="A67" s="165"/>
      <c r="B67" s="176"/>
      <c r="C67" s="243" t="s">
        <v>165</v>
      </c>
      <c r="D67" s="244"/>
      <c r="E67" s="245"/>
      <c r="F67" s="246"/>
      <c r="G67" s="247"/>
      <c r="H67" s="186"/>
      <c r="I67" s="186"/>
      <c r="J67" s="186"/>
      <c r="K67" s="186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 t="s">
        <v>134</v>
      </c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73" t="str">
        <f>C67</f>
        <v>.</v>
      </c>
      <c r="AQ67" s="164"/>
      <c r="AR67" s="164"/>
      <c r="AS67" s="164"/>
      <c r="AT67" s="164"/>
      <c r="AU67" s="164"/>
      <c r="AV67" s="164"/>
      <c r="AW67" s="164"/>
    </row>
    <row r="68" spans="1:49" outlineLevel="1" x14ac:dyDescent="0.2">
      <c r="A68" s="165">
        <v>33</v>
      </c>
      <c r="B68" s="176" t="s">
        <v>184</v>
      </c>
      <c r="C68" s="192" t="s">
        <v>185</v>
      </c>
      <c r="D68" s="178" t="s">
        <v>186</v>
      </c>
      <c r="E68" s="182">
        <v>15</v>
      </c>
      <c r="F68" s="186">
        <v>0</v>
      </c>
      <c r="G68" s="186">
        <v>0</v>
      </c>
      <c r="H68" s="186">
        <v>0</v>
      </c>
      <c r="I68" s="186">
        <v>0</v>
      </c>
      <c r="J68" s="186">
        <v>0</v>
      </c>
      <c r="K68" s="186">
        <v>0</v>
      </c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 t="s">
        <v>92</v>
      </c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</row>
    <row r="69" spans="1:49" outlineLevel="1" x14ac:dyDescent="0.2">
      <c r="A69" s="165">
        <v>34</v>
      </c>
      <c r="B69" s="176" t="s">
        <v>187</v>
      </c>
      <c r="C69" s="192" t="s">
        <v>188</v>
      </c>
      <c r="D69" s="178" t="s">
        <v>97</v>
      </c>
      <c r="E69" s="182">
        <v>15</v>
      </c>
      <c r="F69" s="186">
        <v>0</v>
      </c>
      <c r="G69" s="186">
        <v>0</v>
      </c>
      <c r="H69" s="186">
        <v>0</v>
      </c>
      <c r="I69" s="186">
        <v>0</v>
      </c>
      <c r="J69" s="186">
        <v>0</v>
      </c>
      <c r="K69" s="186">
        <v>0</v>
      </c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 t="s">
        <v>149</v>
      </c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</row>
    <row r="70" spans="1:49" outlineLevel="1" x14ac:dyDescent="0.2">
      <c r="A70" s="165"/>
      <c r="B70" s="176"/>
      <c r="C70" s="243" t="s">
        <v>165</v>
      </c>
      <c r="D70" s="244"/>
      <c r="E70" s="245"/>
      <c r="F70" s="246"/>
      <c r="G70" s="247"/>
      <c r="H70" s="186"/>
      <c r="I70" s="186"/>
      <c r="J70" s="186"/>
      <c r="K70" s="186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 t="s">
        <v>134</v>
      </c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73" t="str">
        <f>C70</f>
        <v>.</v>
      </c>
      <c r="AQ70" s="164"/>
      <c r="AR70" s="164"/>
      <c r="AS70" s="164"/>
      <c r="AT70" s="164"/>
      <c r="AU70" s="164"/>
      <c r="AV70" s="164"/>
      <c r="AW70" s="164"/>
    </row>
    <row r="71" spans="1:49" outlineLevel="1" x14ac:dyDescent="0.2">
      <c r="A71" s="165">
        <v>35</v>
      </c>
      <c r="B71" s="176" t="s">
        <v>184</v>
      </c>
      <c r="C71" s="192" t="s">
        <v>185</v>
      </c>
      <c r="D71" s="178" t="s">
        <v>186</v>
      </c>
      <c r="E71" s="182">
        <v>1</v>
      </c>
      <c r="F71" s="186">
        <v>0</v>
      </c>
      <c r="G71" s="186">
        <v>0</v>
      </c>
      <c r="H71" s="186">
        <v>0</v>
      </c>
      <c r="I71" s="186">
        <v>0</v>
      </c>
      <c r="J71" s="186">
        <v>0</v>
      </c>
      <c r="K71" s="186">
        <v>0</v>
      </c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 t="s">
        <v>92</v>
      </c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</row>
    <row r="72" spans="1:49" outlineLevel="1" x14ac:dyDescent="0.2">
      <c r="A72" s="165">
        <v>36</v>
      </c>
      <c r="B72" s="176" t="s">
        <v>189</v>
      </c>
      <c r="C72" s="192" t="s">
        <v>190</v>
      </c>
      <c r="D72" s="178" t="s">
        <v>97</v>
      </c>
      <c r="E72" s="182">
        <v>1</v>
      </c>
      <c r="F72" s="186">
        <v>0</v>
      </c>
      <c r="G72" s="186">
        <v>0</v>
      </c>
      <c r="H72" s="186">
        <v>0</v>
      </c>
      <c r="I72" s="186">
        <v>0</v>
      </c>
      <c r="J72" s="186">
        <v>0</v>
      </c>
      <c r="K72" s="186">
        <v>0</v>
      </c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 t="s">
        <v>149</v>
      </c>
      <c r="W72" s="164"/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</row>
    <row r="73" spans="1:49" outlineLevel="1" x14ac:dyDescent="0.2">
      <c r="A73" s="165"/>
      <c r="B73" s="176"/>
      <c r="C73" s="243" t="s">
        <v>165</v>
      </c>
      <c r="D73" s="244"/>
      <c r="E73" s="245"/>
      <c r="F73" s="246"/>
      <c r="G73" s="247"/>
      <c r="H73" s="186"/>
      <c r="I73" s="186"/>
      <c r="J73" s="186"/>
      <c r="K73" s="186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 t="s">
        <v>134</v>
      </c>
      <c r="W73" s="164"/>
      <c r="X73" s="164"/>
      <c r="Y73" s="164"/>
      <c r="Z73" s="164"/>
      <c r="AA73" s="164"/>
      <c r="AB73" s="164"/>
      <c r="AC73" s="164"/>
      <c r="AD73" s="164"/>
      <c r="AE73" s="164"/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73" t="str">
        <f>C73</f>
        <v>.</v>
      </c>
      <c r="AQ73" s="164"/>
      <c r="AR73" s="164"/>
      <c r="AS73" s="164"/>
      <c r="AT73" s="164"/>
      <c r="AU73" s="164"/>
      <c r="AV73" s="164"/>
      <c r="AW73" s="164"/>
    </row>
    <row r="74" spans="1:49" outlineLevel="1" x14ac:dyDescent="0.2">
      <c r="A74" s="165">
        <v>37</v>
      </c>
      <c r="B74" s="176" t="s">
        <v>191</v>
      </c>
      <c r="C74" s="192" t="s">
        <v>192</v>
      </c>
      <c r="D74" s="178" t="s">
        <v>186</v>
      </c>
      <c r="E74" s="182">
        <v>5</v>
      </c>
      <c r="F74" s="186">
        <v>0</v>
      </c>
      <c r="G74" s="186">
        <v>0</v>
      </c>
      <c r="H74" s="186">
        <v>0</v>
      </c>
      <c r="I74" s="186">
        <v>0</v>
      </c>
      <c r="J74" s="186">
        <v>0</v>
      </c>
      <c r="K74" s="186">
        <v>0</v>
      </c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 t="s">
        <v>92</v>
      </c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</row>
    <row r="75" spans="1:49" outlineLevel="1" x14ac:dyDescent="0.2">
      <c r="A75" s="165">
        <v>38</v>
      </c>
      <c r="B75" s="176" t="s">
        <v>193</v>
      </c>
      <c r="C75" s="192" t="s">
        <v>194</v>
      </c>
      <c r="D75" s="178" t="s">
        <v>97</v>
      </c>
      <c r="E75" s="182">
        <v>1</v>
      </c>
      <c r="F75" s="186">
        <v>0</v>
      </c>
      <c r="G75" s="186">
        <v>0</v>
      </c>
      <c r="H75" s="186">
        <v>0</v>
      </c>
      <c r="I75" s="186">
        <v>0</v>
      </c>
      <c r="J75" s="186">
        <v>0</v>
      </c>
      <c r="K75" s="186">
        <v>0</v>
      </c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 t="s">
        <v>149</v>
      </c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</row>
    <row r="76" spans="1:49" outlineLevel="1" x14ac:dyDescent="0.2">
      <c r="A76" s="165"/>
      <c r="B76" s="176"/>
      <c r="C76" s="243" t="s">
        <v>165</v>
      </c>
      <c r="D76" s="244"/>
      <c r="E76" s="245"/>
      <c r="F76" s="246"/>
      <c r="G76" s="247"/>
      <c r="H76" s="186"/>
      <c r="I76" s="186"/>
      <c r="J76" s="186"/>
      <c r="K76" s="186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 t="s">
        <v>134</v>
      </c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73" t="str">
        <f>C76</f>
        <v>.</v>
      </c>
      <c r="AQ76" s="164"/>
      <c r="AR76" s="164"/>
      <c r="AS76" s="164"/>
      <c r="AT76" s="164"/>
      <c r="AU76" s="164"/>
      <c r="AV76" s="164"/>
      <c r="AW76" s="164"/>
    </row>
    <row r="77" spans="1:49" outlineLevel="1" x14ac:dyDescent="0.2">
      <c r="A77" s="165">
        <v>39</v>
      </c>
      <c r="B77" s="176" t="s">
        <v>195</v>
      </c>
      <c r="C77" s="192" t="s">
        <v>196</v>
      </c>
      <c r="D77" s="178" t="s">
        <v>186</v>
      </c>
      <c r="E77" s="182">
        <v>6</v>
      </c>
      <c r="F77" s="186">
        <v>0</v>
      </c>
      <c r="G77" s="186">
        <v>0</v>
      </c>
      <c r="H77" s="186">
        <v>0</v>
      </c>
      <c r="I77" s="186">
        <v>0</v>
      </c>
      <c r="J77" s="186">
        <v>0</v>
      </c>
      <c r="K77" s="186">
        <v>0</v>
      </c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 t="s">
        <v>92</v>
      </c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</row>
    <row r="78" spans="1:49" outlineLevel="1" x14ac:dyDescent="0.2">
      <c r="A78" s="165"/>
      <c r="B78" s="176"/>
      <c r="C78" s="243" t="s">
        <v>165</v>
      </c>
      <c r="D78" s="244"/>
      <c r="E78" s="245"/>
      <c r="F78" s="246"/>
      <c r="G78" s="247"/>
      <c r="H78" s="186"/>
      <c r="I78" s="186"/>
      <c r="J78" s="186"/>
      <c r="K78" s="186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 t="s">
        <v>134</v>
      </c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73" t="str">
        <f>C78</f>
        <v>.</v>
      </c>
      <c r="AQ78" s="164"/>
      <c r="AR78" s="164"/>
      <c r="AS78" s="164"/>
      <c r="AT78" s="164"/>
      <c r="AU78" s="164"/>
      <c r="AV78" s="164"/>
      <c r="AW78" s="164"/>
    </row>
    <row r="79" spans="1:49" outlineLevel="1" x14ac:dyDescent="0.2">
      <c r="A79" s="165">
        <v>40</v>
      </c>
      <c r="B79" s="176" t="s">
        <v>184</v>
      </c>
      <c r="C79" s="192" t="s">
        <v>185</v>
      </c>
      <c r="D79" s="178" t="s">
        <v>186</v>
      </c>
      <c r="E79" s="182">
        <v>1</v>
      </c>
      <c r="F79" s="186">
        <v>0</v>
      </c>
      <c r="G79" s="186">
        <v>0</v>
      </c>
      <c r="H79" s="186">
        <v>0</v>
      </c>
      <c r="I79" s="186">
        <v>0</v>
      </c>
      <c r="J79" s="186">
        <v>0</v>
      </c>
      <c r="K79" s="186">
        <v>0</v>
      </c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 t="s">
        <v>92</v>
      </c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</row>
    <row r="80" spans="1:49" outlineLevel="1" x14ac:dyDescent="0.2">
      <c r="A80" s="165">
        <v>41</v>
      </c>
      <c r="B80" s="176" t="s">
        <v>197</v>
      </c>
      <c r="C80" s="192" t="s">
        <v>198</v>
      </c>
      <c r="D80" s="178" t="s">
        <v>97</v>
      </c>
      <c r="E80" s="182">
        <v>1</v>
      </c>
      <c r="F80" s="186">
        <v>0</v>
      </c>
      <c r="G80" s="186">
        <v>0</v>
      </c>
      <c r="H80" s="186">
        <v>0</v>
      </c>
      <c r="I80" s="186">
        <v>0</v>
      </c>
      <c r="J80" s="186">
        <v>0</v>
      </c>
      <c r="K80" s="186">
        <v>0</v>
      </c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 t="s">
        <v>149</v>
      </c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</row>
    <row r="81" spans="1:49" outlineLevel="1" x14ac:dyDescent="0.2">
      <c r="A81" s="165"/>
      <c r="B81" s="176"/>
      <c r="C81" s="243" t="s">
        <v>165</v>
      </c>
      <c r="D81" s="244"/>
      <c r="E81" s="245"/>
      <c r="F81" s="246"/>
      <c r="G81" s="247"/>
      <c r="H81" s="186"/>
      <c r="I81" s="186"/>
      <c r="J81" s="186"/>
      <c r="K81" s="186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 t="s">
        <v>134</v>
      </c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73" t="str">
        <f>C81</f>
        <v>.</v>
      </c>
      <c r="AQ81" s="164"/>
      <c r="AR81" s="164"/>
      <c r="AS81" s="164"/>
      <c r="AT81" s="164"/>
      <c r="AU81" s="164"/>
      <c r="AV81" s="164"/>
      <c r="AW81" s="164"/>
    </row>
    <row r="82" spans="1:49" outlineLevel="1" x14ac:dyDescent="0.2">
      <c r="A82" s="165">
        <v>42</v>
      </c>
      <c r="B82" s="176" t="s">
        <v>184</v>
      </c>
      <c r="C82" s="192" t="s">
        <v>185</v>
      </c>
      <c r="D82" s="178" t="s">
        <v>186</v>
      </c>
      <c r="E82" s="182">
        <v>1</v>
      </c>
      <c r="F82" s="186">
        <v>0</v>
      </c>
      <c r="G82" s="186">
        <v>0</v>
      </c>
      <c r="H82" s="186">
        <v>0</v>
      </c>
      <c r="I82" s="186">
        <v>0</v>
      </c>
      <c r="J82" s="186">
        <v>0</v>
      </c>
      <c r="K82" s="186">
        <v>0</v>
      </c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 t="s">
        <v>92</v>
      </c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</row>
    <row r="83" spans="1:49" outlineLevel="1" x14ac:dyDescent="0.2">
      <c r="A83" s="165">
        <v>43</v>
      </c>
      <c r="B83" s="176" t="s">
        <v>199</v>
      </c>
      <c r="C83" s="192" t="s">
        <v>200</v>
      </c>
      <c r="D83" s="178" t="s">
        <v>97</v>
      </c>
      <c r="E83" s="182">
        <v>1</v>
      </c>
      <c r="F83" s="186">
        <v>0</v>
      </c>
      <c r="G83" s="186">
        <v>0</v>
      </c>
      <c r="H83" s="186">
        <v>0</v>
      </c>
      <c r="I83" s="186">
        <v>0</v>
      </c>
      <c r="J83" s="186">
        <v>0</v>
      </c>
      <c r="K83" s="186">
        <v>0</v>
      </c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 t="s">
        <v>149</v>
      </c>
      <c r="W83" s="164"/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</row>
    <row r="84" spans="1:49" outlineLevel="1" x14ac:dyDescent="0.2">
      <c r="A84" s="165"/>
      <c r="B84" s="176"/>
      <c r="C84" s="243" t="s">
        <v>165</v>
      </c>
      <c r="D84" s="244"/>
      <c r="E84" s="245"/>
      <c r="F84" s="246"/>
      <c r="G84" s="247"/>
      <c r="H84" s="186"/>
      <c r="I84" s="186"/>
      <c r="J84" s="186"/>
      <c r="K84" s="186"/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 t="s">
        <v>134</v>
      </c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73" t="str">
        <f>C84</f>
        <v>.</v>
      </c>
      <c r="AQ84" s="164"/>
      <c r="AR84" s="164"/>
      <c r="AS84" s="164"/>
      <c r="AT84" s="164"/>
      <c r="AU84" s="164"/>
      <c r="AV84" s="164"/>
      <c r="AW84" s="164"/>
    </row>
    <row r="85" spans="1:49" outlineLevel="1" x14ac:dyDescent="0.2">
      <c r="A85" s="165">
        <v>44</v>
      </c>
      <c r="B85" s="176" t="s">
        <v>191</v>
      </c>
      <c r="C85" s="192" t="s">
        <v>192</v>
      </c>
      <c r="D85" s="178" t="s">
        <v>186</v>
      </c>
      <c r="E85" s="182">
        <v>10</v>
      </c>
      <c r="F85" s="186">
        <v>0</v>
      </c>
      <c r="G85" s="186">
        <v>0</v>
      </c>
      <c r="H85" s="186">
        <v>0</v>
      </c>
      <c r="I85" s="186">
        <v>0</v>
      </c>
      <c r="J85" s="186">
        <v>0</v>
      </c>
      <c r="K85" s="186">
        <v>0</v>
      </c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 t="s">
        <v>92</v>
      </c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</row>
    <row r="86" spans="1:49" outlineLevel="1" x14ac:dyDescent="0.2">
      <c r="A86" s="165">
        <v>45</v>
      </c>
      <c r="B86" s="176" t="s">
        <v>201</v>
      </c>
      <c r="C86" s="192" t="s">
        <v>202</v>
      </c>
      <c r="D86" s="178" t="s">
        <v>97</v>
      </c>
      <c r="E86" s="182">
        <v>10</v>
      </c>
      <c r="F86" s="186">
        <v>0</v>
      </c>
      <c r="G86" s="186">
        <v>0</v>
      </c>
      <c r="H86" s="186">
        <v>0</v>
      </c>
      <c r="I86" s="186">
        <v>0</v>
      </c>
      <c r="J86" s="186">
        <v>0</v>
      </c>
      <c r="K86" s="186">
        <v>0</v>
      </c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 t="s">
        <v>149</v>
      </c>
      <c r="W86" s="164"/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</row>
    <row r="87" spans="1:49" outlineLevel="1" x14ac:dyDescent="0.2">
      <c r="A87" s="165"/>
      <c r="B87" s="176"/>
      <c r="C87" s="243" t="s">
        <v>165</v>
      </c>
      <c r="D87" s="244"/>
      <c r="E87" s="245"/>
      <c r="F87" s="246"/>
      <c r="G87" s="247"/>
      <c r="H87" s="186"/>
      <c r="I87" s="186"/>
      <c r="J87" s="186"/>
      <c r="K87" s="186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 t="s">
        <v>134</v>
      </c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73" t="str">
        <f>C87</f>
        <v>.</v>
      </c>
      <c r="AQ87" s="164"/>
      <c r="AR87" s="164"/>
      <c r="AS87" s="164"/>
      <c r="AT87" s="164"/>
      <c r="AU87" s="164"/>
      <c r="AV87" s="164"/>
      <c r="AW87" s="164"/>
    </row>
    <row r="88" spans="1:49" outlineLevel="1" x14ac:dyDescent="0.2">
      <c r="A88" s="165">
        <v>46</v>
      </c>
      <c r="B88" s="176" t="s">
        <v>184</v>
      </c>
      <c r="C88" s="192" t="s">
        <v>185</v>
      </c>
      <c r="D88" s="178" t="s">
        <v>186</v>
      </c>
      <c r="E88" s="182">
        <v>3</v>
      </c>
      <c r="F88" s="186">
        <v>0</v>
      </c>
      <c r="G88" s="186">
        <v>0</v>
      </c>
      <c r="H88" s="186">
        <v>0</v>
      </c>
      <c r="I88" s="186">
        <v>0</v>
      </c>
      <c r="J88" s="186">
        <v>0</v>
      </c>
      <c r="K88" s="186">
        <v>0</v>
      </c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 t="s">
        <v>92</v>
      </c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</row>
    <row r="89" spans="1:49" outlineLevel="1" x14ac:dyDescent="0.2">
      <c r="A89" s="165">
        <v>47</v>
      </c>
      <c r="B89" s="176" t="s">
        <v>203</v>
      </c>
      <c r="C89" s="192" t="s">
        <v>204</v>
      </c>
      <c r="D89" s="178" t="s">
        <v>97</v>
      </c>
      <c r="E89" s="182">
        <v>3</v>
      </c>
      <c r="F89" s="186">
        <v>0</v>
      </c>
      <c r="G89" s="186">
        <v>0</v>
      </c>
      <c r="H89" s="186">
        <v>0</v>
      </c>
      <c r="I89" s="186">
        <v>0</v>
      </c>
      <c r="J89" s="186">
        <v>0</v>
      </c>
      <c r="K89" s="186">
        <v>0</v>
      </c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 t="s">
        <v>149</v>
      </c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</row>
    <row r="90" spans="1:49" outlineLevel="1" x14ac:dyDescent="0.2">
      <c r="A90" s="165"/>
      <c r="B90" s="176"/>
      <c r="C90" s="243" t="s">
        <v>165</v>
      </c>
      <c r="D90" s="244"/>
      <c r="E90" s="245"/>
      <c r="F90" s="246"/>
      <c r="G90" s="247"/>
      <c r="H90" s="186"/>
      <c r="I90" s="186"/>
      <c r="J90" s="186"/>
      <c r="K90" s="186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 t="s">
        <v>134</v>
      </c>
      <c r="W90" s="164"/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73" t="str">
        <f>C90</f>
        <v>.</v>
      </c>
      <c r="AQ90" s="164"/>
      <c r="AR90" s="164"/>
      <c r="AS90" s="164"/>
      <c r="AT90" s="164"/>
      <c r="AU90" s="164"/>
      <c r="AV90" s="164"/>
      <c r="AW90" s="164"/>
    </row>
    <row r="91" spans="1:49" outlineLevel="1" x14ac:dyDescent="0.2">
      <c r="A91" s="165">
        <v>48</v>
      </c>
      <c r="B91" s="176" t="s">
        <v>205</v>
      </c>
      <c r="C91" s="192" t="s">
        <v>206</v>
      </c>
      <c r="D91" s="178" t="s">
        <v>161</v>
      </c>
      <c r="E91" s="182">
        <v>85</v>
      </c>
      <c r="F91" s="186">
        <v>0</v>
      </c>
      <c r="G91" s="186">
        <v>0</v>
      </c>
      <c r="H91" s="186">
        <v>0</v>
      </c>
      <c r="I91" s="186">
        <v>0</v>
      </c>
      <c r="J91" s="186">
        <v>0</v>
      </c>
      <c r="K91" s="186">
        <v>0</v>
      </c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 t="s">
        <v>92</v>
      </c>
      <c r="W91" s="164"/>
      <c r="X91" s="164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</row>
    <row r="92" spans="1:49" outlineLevel="1" x14ac:dyDescent="0.2">
      <c r="A92" s="165">
        <v>49</v>
      </c>
      <c r="B92" s="176" t="s">
        <v>207</v>
      </c>
      <c r="C92" s="192" t="s">
        <v>208</v>
      </c>
      <c r="D92" s="178" t="s">
        <v>164</v>
      </c>
      <c r="E92" s="182">
        <v>85</v>
      </c>
      <c r="F92" s="186">
        <v>0</v>
      </c>
      <c r="G92" s="186">
        <v>0</v>
      </c>
      <c r="H92" s="186">
        <v>0</v>
      </c>
      <c r="I92" s="186">
        <v>0</v>
      </c>
      <c r="J92" s="186">
        <v>0</v>
      </c>
      <c r="K92" s="186">
        <v>0</v>
      </c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 t="s">
        <v>149</v>
      </c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</row>
    <row r="93" spans="1:49" outlineLevel="1" x14ac:dyDescent="0.2">
      <c r="A93" s="165"/>
      <c r="B93" s="176"/>
      <c r="C93" s="243" t="s">
        <v>165</v>
      </c>
      <c r="D93" s="244"/>
      <c r="E93" s="245"/>
      <c r="F93" s="246"/>
      <c r="G93" s="247"/>
      <c r="H93" s="186"/>
      <c r="I93" s="186"/>
      <c r="J93" s="186"/>
      <c r="K93" s="186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 t="s">
        <v>134</v>
      </c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73" t="str">
        <f>C93</f>
        <v>.</v>
      </c>
      <c r="AQ93" s="164"/>
      <c r="AR93" s="164"/>
      <c r="AS93" s="164"/>
      <c r="AT93" s="164"/>
      <c r="AU93" s="164"/>
      <c r="AV93" s="164"/>
      <c r="AW93" s="164"/>
    </row>
    <row r="94" spans="1:49" outlineLevel="1" x14ac:dyDescent="0.2">
      <c r="A94" s="165">
        <v>50</v>
      </c>
      <c r="B94" s="176" t="s">
        <v>209</v>
      </c>
      <c r="C94" s="192" t="s">
        <v>210</v>
      </c>
      <c r="D94" s="178" t="s">
        <v>161</v>
      </c>
      <c r="E94" s="182">
        <v>85</v>
      </c>
      <c r="F94" s="186">
        <v>0</v>
      </c>
      <c r="G94" s="186">
        <v>0</v>
      </c>
      <c r="H94" s="186">
        <v>0</v>
      </c>
      <c r="I94" s="186">
        <v>0</v>
      </c>
      <c r="J94" s="186">
        <v>0</v>
      </c>
      <c r="K94" s="186">
        <v>0</v>
      </c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 t="s">
        <v>92</v>
      </c>
      <c r="W94" s="164"/>
      <c r="X94" s="164"/>
      <c r="Y94" s="164"/>
      <c r="Z94" s="164"/>
      <c r="AA94" s="164"/>
      <c r="AB94" s="164"/>
      <c r="AC94" s="164"/>
      <c r="AD94" s="164"/>
      <c r="AE94" s="164"/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</row>
    <row r="95" spans="1:49" ht="22.5" outlineLevel="1" x14ac:dyDescent="0.2">
      <c r="A95" s="165">
        <v>51</v>
      </c>
      <c r="B95" s="176" t="s">
        <v>211</v>
      </c>
      <c r="C95" s="192" t="s">
        <v>212</v>
      </c>
      <c r="D95" s="178" t="s">
        <v>164</v>
      </c>
      <c r="E95" s="182">
        <v>85</v>
      </c>
      <c r="F95" s="186">
        <v>0</v>
      </c>
      <c r="G95" s="186">
        <v>0</v>
      </c>
      <c r="H95" s="186">
        <v>0</v>
      </c>
      <c r="I95" s="186">
        <v>0</v>
      </c>
      <c r="J95" s="186">
        <v>0</v>
      </c>
      <c r="K95" s="186">
        <v>0</v>
      </c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 t="s">
        <v>149</v>
      </c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</row>
    <row r="96" spans="1:49" outlineLevel="1" x14ac:dyDescent="0.2">
      <c r="A96" s="165"/>
      <c r="B96" s="176"/>
      <c r="C96" s="243" t="s">
        <v>165</v>
      </c>
      <c r="D96" s="244"/>
      <c r="E96" s="245"/>
      <c r="F96" s="246"/>
      <c r="G96" s="247"/>
      <c r="H96" s="186"/>
      <c r="I96" s="186"/>
      <c r="J96" s="186"/>
      <c r="K96" s="186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 t="s">
        <v>134</v>
      </c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73" t="str">
        <f>C96</f>
        <v>.</v>
      </c>
      <c r="AQ96" s="164"/>
      <c r="AR96" s="164"/>
      <c r="AS96" s="164"/>
      <c r="AT96" s="164"/>
      <c r="AU96" s="164"/>
      <c r="AV96" s="164"/>
      <c r="AW96" s="164"/>
    </row>
    <row r="97" spans="1:49" ht="22.5" outlineLevel="1" x14ac:dyDescent="0.2">
      <c r="A97" s="165">
        <v>52</v>
      </c>
      <c r="B97" s="176" t="s">
        <v>180</v>
      </c>
      <c r="C97" s="192" t="s">
        <v>181</v>
      </c>
      <c r="D97" s="178" t="s">
        <v>97</v>
      </c>
      <c r="E97" s="182">
        <v>1</v>
      </c>
      <c r="F97" s="186">
        <v>0</v>
      </c>
      <c r="G97" s="186">
        <v>0</v>
      </c>
      <c r="H97" s="186">
        <v>0</v>
      </c>
      <c r="I97" s="186">
        <v>0</v>
      </c>
      <c r="J97" s="186">
        <v>0</v>
      </c>
      <c r="K97" s="186">
        <v>0</v>
      </c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 t="s">
        <v>92</v>
      </c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</row>
    <row r="98" spans="1:49" ht="22.5" outlineLevel="1" x14ac:dyDescent="0.2">
      <c r="A98" s="165">
        <v>53</v>
      </c>
      <c r="B98" s="176" t="s">
        <v>182</v>
      </c>
      <c r="C98" s="192" t="s">
        <v>183</v>
      </c>
      <c r="D98" s="178" t="s">
        <v>97</v>
      </c>
      <c r="E98" s="182">
        <v>1</v>
      </c>
      <c r="F98" s="186">
        <v>0</v>
      </c>
      <c r="G98" s="186">
        <v>0</v>
      </c>
      <c r="H98" s="186">
        <v>0</v>
      </c>
      <c r="I98" s="186">
        <v>0</v>
      </c>
      <c r="J98" s="186">
        <v>0</v>
      </c>
      <c r="K98" s="186">
        <v>0</v>
      </c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 t="s">
        <v>149</v>
      </c>
      <c r="W98" s="164"/>
      <c r="X98" s="164"/>
      <c r="Y98" s="164"/>
      <c r="Z98" s="164"/>
      <c r="AA98" s="164"/>
      <c r="AB98" s="164"/>
      <c r="AC98" s="164"/>
      <c r="AD98" s="164"/>
      <c r="AE98" s="164"/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</row>
    <row r="99" spans="1:49" outlineLevel="1" x14ac:dyDescent="0.2">
      <c r="A99" s="165"/>
      <c r="B99" s="176"/>
      <c r="C99" s="243" t="s">
        <v>165</v>
      </c>
      <c r="D99" s="244"/>
      <c r="E99" s="245"/>
      <c r="F99" s="246"/>
      <c r="G99" s="247"/>
      <c r="H99" s="186"/>
      <c r="I99" s="186"/>
      <c r="J99" s="186"/>
      <c r="K99" s="186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 t="s">
        <v>134</v>
      </c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73" t="str">
        <f>C99</f>
        <v>.</v>
      </c>
      <c r="AQ99" s="164"/>
      <c r="AR99" s="164"/>
      <c r="AS99" s="164"/>
      <c r="AT99" s="164"/>
      <c r="AU99" s="164"/>
      <c r="AV99" s="164"/>
      <c r="AW99" s="164"/>
    </row>
    <row r="100" spans="1:49" outlineLevel="1" x14ac:dyDescent="0.2">
      <c r="A100" s="165">
        <v>54</v>
      </c>
      <c r="B100" s="176" t="s">
        <v>213</v>
      </c>
      <c r="C100" s="192" t="s">
        <v>214</v>
      </c>
      <c r="D100" s="178" t="s">
        <v>164</v>
      </c>
      <c r="E100" s="182">
        <v>5</v>
      </c>
      <c r="F100" s="186">
        <v>0</v>
      </c>
      <c r="G100" s="186">
        <v>0</v>
      </c>
      <c r="H100" s="186">
        <v>0</v>
      </c>
      <c r="I100" s="186">
        <v>0</v>
      </c>
      <c r="J100" s="186">
        <v>0</v>
      </c>
      <c r="K100" s="186">
        <v>0</v>
      </c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 t="s">
        <v>92</v>
      </c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</row>
    <row r="101" spans="1:49" outlineLevel="1" x14ac:dyDescent="0.2">
      <c r="A101" s="165"/>
      <c r="B101" s="176"/>
      <c r="C101" s="243" t="s">
        <v>165</v>
      </c>
      <c r="D101" s="244"/>
      <c r="E101" s="245"/>
      <c r="F101" s="246"/>
      <c r="G101" s="247"/>
      <c r="H101" s="186"/>
      <c r="I101" s="186"/>
      <c r="J101" s="186"/>
      <c r="K101" s="186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 t="s">
        <v>134</v>
      </c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73" t="str">
        <f>C101</f>
        <v>.</v>
      </c>
      <c r="AQ101" s="164"/>
      <c r="AR101" s="164"/>
      <c r="AS101" s="164"/>
      <c r="AT101" s="164"/>
      <c r="AU101" s="164"/>
      <c r="AV101" s="164"/>
      <c r="AW101" s="164"/>
    </row>
    <row r="102" spans="1:49" outlineLevel="1" x14ac:dyDescent="0.2">
      <c r="A102" s="165">
        <v>55</v>
      </c>
      <c r="B102" s="176" t="s">
        <v>215</v>
      </c>
      <c r="C102" s="192" t="s">
        <v>216</v>
      </c>
      <c r="D102" s="178" t="s">
        <v>161</v>
      </c>
      <c r="E102" s="182">
        <v>20</v>
      </c>
      <c r="F102" s="186">
        <v>0</v>
      </c>
      <c r="G102" s="186">
        <v>0</v>
      </c>
      <c r="H102" s="186">
        <v>0</v>
      </c>
      <c r="I102" s="186">
        <v>0</v>
      </c>
      <c r="J102" s="186">
        <v>0</v>
      </c>
      <c r="K102" s="186">
        <v>0</v>
      </c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 t="s">
        <v>92</v>
      </c>
      <c r="W102" s="164"/>
      <c r="X102" s="164"/>
      <c r="Y102" s="164"/>
      <c r="Z102" s="164"/>
      <c r="AA102" s="164"/>
      <c r="AB102" s="164"/>
      <c r="AC102" s="164"/>
      <c r="AD102" s="164"/>
      <c r="AE102" s="164"/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</row>
    <row r="103" spans="1:49" ht="22.5" outlineLevel="1" x14ac:dyDescent="0.2">
      <c r="A103" s="165">
        <v>56</v>
      </c>
      <c r="B103" s="176" t="s">
        <v>217</v>
      </c>
      <c r="C103" s="192" t="s">
        <v>218</v>
      </c>
      <c r="D103" s="178" t="s">
        <v>164</v>
      </c>
      <c r="E103" s="182">
        <v>20</v>
      </c>
      <c r="F103" s="186">
        <v>0</v>
      </c>
      <c r="G103" s="186">
        <v>0</v>
      </c>
      <c r="H103" s="186">
        <v>0</v>
      </c>
      <c r="I103" s="186">
        <v>0</v>
      </c>
      <c r="J103" s="186">
        <v>0</v>
      </c>
      <c r="K103" s="186">
        <v>0</v>
      </c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 t="s">
        <v>149</v>
      </c>
      <c r="W103" s="164"/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</row>
    <row r="104" spans="1:49" outlineLevel="1" x14ac:dyDescent="0.2">
      <c r="A104" s="165"/>
      <c r="B104" s="176"/>
      <c r="C104" s="243" t="s">
        <v>165</v>
      </c>
      <c r="D104" s="244"/>
      <c r="E104" s="245"/>
      <c r="F104" s="246"/>
      <c r="G104" s="247"/>
      <c r="H104" s="186"/>
      <c r="I104" s="186"/>
      <c r="J104" s="186"/>
      <c r="K104" s="186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 t="s">
        <v>134</v>
      </c>
      <c r="W104" s="164"/>
      <c r="X104" s="164"/>
      <c r="Y104" s="164"/>
      <c r="Z104" s="164"/>
      <c r="AA104" s="164"/>
      <c r="AB104" s="164"/>
      <c r="AC104" s="164"/>
      <c r="AD104" s="164"/>
      <c r="AE104" s="164"/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73" t="str">
        <f>C104</f>
        <v>.</v>
      </c>
      <c r="AQ104" s="164"/>
      <c r="AR104" s="164"/>
      <c r="AS104" s="164"/>
      <c r="AT104" s="164"/>
      <c r="AU104" s="164"/>
      <c r="AV104" s="164"/>
      <c r="AW104" s="164"/>
    </row>
    <row r="105" spans="1:49" outlineLevel="1" x14ac:dyDescent="0.2">
      <c r="A105" s="165">
        <v>57</v>
      </c>
      <c r="B105" s="176" t="s">
        <v>219</v>
      </c>
      <c r="C105" s="192" t="s">
        <v>220</v>
      </c>
      <c r="D105" s="178" t="s">
        <v>161</v>
      </c>
      <c r="E105" s="182">
        <v>6</v>
      </c>
      <c r="F105" s="186">
        <v>0</v>
      </c>
      <c r="G105" s="186">
        <v>0</v>
      </c>
      <c r="H105" s="186">
        <v>0</v>
      </c>
      <c r="I105" s="186">
        <v>0</v>
      </c>
      <c r="J105" s="186">
        <v>0</v>
      </c>
      <c r="K105" s="186">
        <v>0</v>
      </c>
      <c r="L105" s="164"/>
      <c r="M105" s="164"/>
      <c r="N105" s="164"/>
      <c r="O105" s="164"/>
      <c r="P105" s="164"/>
      <c r="Q105" s="164"/>
      <c r="R105" s="164"/>
      <c r="S105" s="164"/>
      <c r="T105" s="164"/>
      <c r="U105" s="164"/>
      <c r="V105" s="164" t="s">
        <v>92</v>
      </c>
      <c r="W105" s="164"/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</row>
    <row r="106" spans="1:49" ht="22.5" outlineLevel="1" x14ac:dyDescent="0.2">
      <c r="A106" s="165">
        <v>58</v>
      </c>
      <c r="B106" s="176" t="s">
        <v>221</v>
      </c>
      <c r="C106" s="192" t="s">
        <v>222</v>
      </c>
      <c r="D106" s="178" t="s">
        <v>161</v>
      </c>
      <c r="E106" s="182">
        <v>6</v>
      </c>
      <c r="F106" s="186">
        <v>0</v>
      </c>
      <c r="G106" s="186">
        <v>0</v>
      </c>
      <c r="H106" s="186">
        <v>0</v>
      </c>
      <c r="I106" s="186">
        <v>0</v>
      </c>
      <c r="J106" s="186">
        <v>0</v>
      </c>
      <c r="K106" s="186">
        <v>0</v>
      </c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 t="s">
        <v>149</v>
      </c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</row>
    <row r="107" spans="1:49" ht="22.5" outlineLevel="1" x14ac:dyDescent="0.2">
      <c r="A107" s="165">
        <v>59</v>
      </c>
      <c r="B107" s="176" t="s">
        <v>223</v>
      </c>
      <c r="C107" s="192" t="s">
        <v>224</v>
      </c>
      <c r="D107" s="178" t="s">
        <v>97</v>
      </c>
      <c r="E107" s="182">
        <v>4</v>
      </c>
      <c r="F107" s="186">
        <v>0</v>
      </c>
      <c r="G107" s="186">
        <v>0</v>
      </c>
      <c r="H107" s="186">
        <v>0</v>
      </c>
      <c r="I107" s="186">
        <v>0</v>
      </c>
      <c r="J107" s="186">
        <v>0</v>
      </c>
      <c r="K107" s="186">
        <v>0</v>
      </c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 t="s">
        <v>92</v>
      </c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</row>
    <row r="108" spans="1:49" outlineLevel="1" x14ac:dyDescent="0.2">
      <c r="A108" s="165"/>
      <c r="B108" s="176"/>
      <c r="C108" s="243" t="s">
        <v>165</v>
      </c>
      <c r="D108" s="244"/>
      <c r="E108" s="245"/>
      <c r="F108" s="246"/>
      <c r="G108" s="247"/>
      <c r="H108" s="186"/>
      <c r="I108" s="186"/>
      <c r="J108" s="186"/>
      <c r="K108" s="186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 t="s">
        <v>134</v>
      </c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73" t="str">
        <f>C108</f>
        <v>.</v>
      </c>
      <c r="AQ108" s="164"/>
      <c r="AR108" s="164"/>
      <c r="AS108" s="164"/>
      <c r="AT108" s="164"/>
      <c r="AU108" s="164"/>
      <c r="AV108" s="164"/>
      <c r="AW108" s="164"/>
    </row>
    <row r="109" spans="1:49" ht="22.5" outlineLevel="1" x14ac:dyDescent="0.2">
      <c r="A109" s="165">
        <v>60</v>
      </c>
      <c r="B109" s="176" t="s">
        <v>225</v>
      </c>
      <c r="C109" s="192" t="s">
        <v>226</v>
      </c>
      <c r="D109" s="178" t="s">
        <v>97</v>
      </c>
      <c r="E109" s="182">
        <v>5</v>
      </c>
      <c r="F109" s="186">
        <v>0</v>
      </c>
      <c r="G109" s="186">
        <v>0</v>
      </c>
      <c r="H109" s="186">
        <v>0</v>
      </c>
      <c r="I109" s="186">
        <v>0</v>
      </c>
      <c r="J109" s="186">
        <v>0</v>
      </c>
      <c r="K109" s="186">
        <v>0</v>
      </c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 t="s">
        <v>92</v>
      </c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</row>
    <row r="110" spans="1:49" outlineLevel="1" x14ac:dyDescent="0.2">
      <c r="A110" s="165"/>
      <c r="B110" s="176"/>
      <c r="C110" s="243" t="s">
        <v>165</v>
      </c>
      <c r="D110" s="244"/>
      <c r="E110" s="245"/>
      <c r="F110" s="246"/>
      <c r="G110" s="247"/>
      <c r="H110" s="186"/>
      <c r="I110" s="186"/>
      <c r="J110" s="186"/>
      <c r="K110" s="186"/>
      <c r="L110" s="164"/>
      <c r="M110" s="164"/>
      <c r="N110" s="164"/>
      <c r="O110" s="164"/>
      <c r="P110" s="164"/>
      <c r="Q110" s="164"/>
      <c r="R110" s="164"/>
      <c r="S110" s="164"/>
      <c r="T110" s="164"/>
      <c r="U110" s="164"/>
      <c r="V110" s="164" t="s">
        <v>134</v>
      </c>
      <c r="W110" s="164"/>
      <c r="X110" s="164"/>
      <c r="Y110" s="164"/>
      <c r="Z110" s="164"/>
      <c r="AA110" s="164"/>
      <c r="AB110" s="164"/>
      <c r="AC110" s="164"/>
      <c r="AD110" s="164"/>
      <c r="AE110" s="164"/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73" t="str">
        <f>C110</f>
        <v>.</v>
      </c>
      <c r="AQ110" s="164"/>
      <c r="AR110" s="164"/>
      <c r="AS110" s="164"/>
      <c r="AT110" s="164"/>
      <c r="AU110" s="164"/>
      <c r="AV110" s="164"/>
      <c r="AW110" s="164"/>
    </row>
    <row r="111" spans="1:49" outlineLevel="1" x14ac:dyDescent="0.2">
      <c r="A111" s="165">
        <v>61</v>
      </c>
      <c r="B111" s="176" t="s">
        <v>227</v>
      </c>
      <c r="C111" s="192" t="s">
        <v>228</v>
      </c>
      <c r="D111" s="178" t="s">
        <v>97</v>
      </c>
      <c r="E111" s="182">
        <v>1</v>
      </c>
      <c r="F111" s="186">
        <v>0</v>
      </c>
      <c r="G111" s="186">
        <v>0</v>
      </c>
      <c r="H111" s="186">
        <v>0</v>
      </c>
      <c r="I111" s="186">
        <v>0</v>
      </c>
      <c r="J111" s="186">
        <v>0</v>
      </c>
      <c r="K111" s="186">
        <v>0</v>
      </c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 t="s">
        <v>92</v>
      </c>
      <c r="W111" s="164"/>
      <c r="X111" s="164"/>
      <c r="Y111" s="164"/>
      <c r="Z111" s="164"/>
      <c r="AA111" s="164"/>
      <c r="AB111" s="164"/>
      <c r="AC111" s="164"/>
      <c r="AD111" s="164"/>
      <c r="AE111" s="164"/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</row>
    <row r="112" spans="1:49" outlineLevel="1" x14ac:dyDescent="0.2">
      <c r="A112" s="165">
        <v>62</v>
      </c>
      <c r="B112" s="176" t="s">
        <v>229</v>
      </c>
      <c r="C112" s="192" t="s">
        <v>230</v>
      </c>
      <c r="D112" s="178" t="s">
        <v>97</v>
      </c>
      <c r="E112" s="182">
        <v>1</v>
      </c>
      <c r="F112" s="186">
        <v>0</v>
      </c>
      <c r="G112" s="186">
        <v>0</v>
      </c>
      <c r="H112" s="186">
        <v>0</v>
      </c>
      <c r="I112" s="186">
        <v>0</v>
      </c>
      <c r="J112" s="186">
        <v>0</v>
      </c>
      <c r="K112" s="186">
        <v>0</v>
      </c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 t="s">
        <v>149</v>
      </c>
      <c r="W112" s="164"/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</row>
    <row r="113" spans="1:49" outlineLevel="1" x14ac:dyDescent="0.2">
      <c r="A113" s="165"/>
      <c r="B113" s="176"/>
      <c r="C113" s="243" t="s">
        <v>165</v>
      </c>
      <c r="D113" s="244"/>
      <c r="E113" s="245"/>
      <c r="F113" s="246"/>
      <c r="G113" s="247"/>
      <c r="H113" s="186"/>
      <c r="I113" s="186"/>
      <c r="J113" s="186"/>
      <c r="K113" s="186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 t="s">
        <v>134</v>
      </c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73" t="str">
        <f>C113</f>
        <v>.</v>
      </c>
      <c r="AQ113" s="164"/>
      <c r="AR113" s="164"/>
      <c r="AS113" s="164"/>
      <c r="AT113" s="164"/>
      <c r="AU113" s="164"/>
      <c r="AV113" s="164"/>
      <c r="AW113" s="164"/>
    </row>
    <row r="114" spans="1:49" outlineLevel="1" x14ac:dyDescent="0.2">
      <c r="A114" s="165">
        <v>63</v>
      </c>
      <c r="B114" s="176" t="s">
        <v>231</v>
      </c>
      <c r="C114" s="192" t="s">
        <v>232</v>
      </c>
      <c r="D114" s="178" t="s">
        <v>97</v>
      </c>
      <c r="E114" s="182">
        <v>1</v>
      </c>
      <c r="F114" s="186">
        <v>0</v>
      </c>
      <c r="G114" s="186">
        <v>0</v>
      </c>
      <c r="H114" s="186">
        <v>0</v>
      </c>
      <c r="I114" s="186">
        <v>0</v>
      </c>
      <c r="J114" s="186">
        <v>0</v>
      </c>
      <c r="K114" s="186">
        <v>0</v>
      </c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 t="s">
        <v>92</v>
      </c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</row>
    <row r="115" spans="1:49" outlineLevel="1" x14ac:dyDescent="0.2">
      <c r="A115" s="165">
        <v>64</v>
      </c>
      <c r="B115" s="176" t="s">
        <v>233</v>
      </c>
      <c r="C115" s="192" t="s">
        <v>234</v>
      </c>
      <c r="D115" s="178" t="s">
        <v>97</v>
      </c>
      <c r="E115" s="182">
        <v>1</v>
      </c>
      <c r="F115" s="186">
        <v>0</v>
      </c>
      <c r="G115" s="186">
        <v>0</v>
      </c>
      <c r="H115" s="186">
        <v>0</v>
      </c>
      <c r="I115" s="186">
        <v>0</v>
      </c>
      <c r="J115" s="186">
        <v>0</v>
      </c>
      <c r="K115" s="186">
        <v>0</v>
      </c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 t="s">
        <v>149</v>
      </c>
      <c r="W115" s="164"/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</row>
    <row r="116" spans="1:49" outlineLevel="1" x14ac:dyDescent="0.2">
      <c r="A116" s="165"/>
      <c r="B116" s="176"/>
      <c r="C116" s="243" t="s">
        <v>165</v>
      </c>
      <c r="D116" s="244"/>
      <c r="E116" s="245"/>
      <c r="F116" s="246"/>
      <c r="G116" s="247"/>
      <c r="H116" s="186"/>
      <c r="I116" s="186"/>
      <c r="J116" s="186"/>
      <c r="K116" s="186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 t="s">
        <v>134</v>
      </c>
      <c r="W116" s="164"/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73" t="str">
        <f>C116</f>
        <v>.</v>
      </c>
      <c r="AQ116" s="164"/>
      <c r="AR116" s="164"/>
      <c r="AS116" s="164"/>
      <c r="AT116" s="164"/>
      <c r="AU116" s="164"/>
      <c r="AV116" s="164"/>
      <c r="AW116" s="164"/>
    </row>
    <row r="117" spans="1:49" outlineLevel="1" x14ac:dyDescent="0.2">
      <c r="A117" s="165">
        <v>65</v>
      </c>
      <c r="B117" s="176" t="s">
        <v>235</v>
      </c>
      <c r="C117" s="192" t="s">
        <v>175</v>
      </c>
      <c r="D117" s="178" t="s">
        <v>97</v>
      </c>
      <c r="E117" s="182">
        <v>1</v>
      </c>
      <c r="F117" s="186">
        <v>0</v>
      </c>
      <c r="G117" s="186">
        <v>0</v>
      </c>
      <c r="H117" s="186">
        <v>0</v>
      </c>
      <c r="I117" s="186">
        <v>0</v>
      </c>
      <c r="J117" s="186">
        <v>0</v>
      </c>
      <c r="K117" s="186">
        <v>0</v>
      </c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 t="s">
        <v>92</v>
      </c>
      <c r="W117" s="164"/>
      <c r="X117" s="164"/>
      <c r="Y117" s="164"/>
      <c r="Z117" s="164"/>
      <c r="AA117" s="164"/>
      <c r="AB117" s="164"/>
      <c r="AC117" s="164"/>
      <c r="AD117" s="164"/>
      <c r="AE117" s="164"/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</row>
    <row r="118" spans="1:49" outlineLevel="1" x14ac:dyDescent="0.2">
      <c r="A118" s="165">
        <v>66</v>
      </c>
      <c r="B118" s="176" t="s">
        <v>236</v>
      </c>
      <c r="C118" s="192" t="s">
        <v>177</v>
      </c>
      <c r="D118" s="178" t="s">
        <v>97</v>
      </c>
      <c r="E118" s="182">
        <v>1</v>
      </c>
      <c r="F118" s="186">
        <v>0</v>
      </c>
      <c r="G118" s="186">
        <v>0</v>
      </c>
      <c r="H118" s="186">
        <v>0</v>
      </c>
      <c r="I118" s="186">
        <v>0</v>
      </c>
      <c r="J118" s="186">
        <v>0</v>
      </c>
      <c r="K118" s="186">
        <v>0</v>
      </c>
      <c r="L118" s="164"/>
      <c r="M118" s="164"/>
      <c r="N118" s="164"/>
      <c r="O118" s="164"/>
      <c r="P118" s="164"/>
      <c r="Q118" s="164"/>
      <c r="R118" s="164"/>
      <c r="S118" s="164"/>
      <c r="T118" s="164"/>
      <c r="U118" s="164"/>
      <c r="V118" s="164" t="s">
        <v>149</v>
      </c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</row>
    <row r="119" spans="1:49" outlineLevel="1" x14ac:dyDescent="0.2">
      <c r="A119" s="165"/>
      <c r="B119" s="176"/>
      <c r="C119" s="243" t="s">
        <v>165</v>
      </c>
      <c r="D119" s="244"/>
      <c r="E119" s="245"/>
      <c r="F119" s="246"/>
      <c r="G119" s="247"/>
      <c r="H119" s="186"/>
      <c r="I119" s="186"/>
      <c r="J119" s="186"/>
      <c r="K119" s="186"/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 t="s">
        <v>134</v>
      </c>
      <c r="W119" s="164"/>
      <c r="X119" s="164"/>
      <c r="Y119" s="164"/>
      <c r="Z119" s="164"/>
      <c r="AA119" s="164"/>
      <c r="AB119" s="164"/>
      <c r="AC119" s="164"/>
      <c r="AD119" s="164"/>
      <c r="AE119" s="164"/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73" t="str">
        <f>C119</f>
        <v>.</v>
      </c>
      <c r="AQ119" s="164"/>
      <c r="AR119" s="164"/>
      <c r="AS119" s="164"/>
      <c r="AT119" s="164"/>
      <c r="AU119" s="164"/>
      <c r="AV119" s="164"/>
      <c r="AW119" s="164"/>
    </row>
    <row r="120" spans="1:49" ht="22.5" outlineLevel="1" x14ac:dyDescent="0.2">
      <c r="A120" s="165">
        <v>67</v>
      </c>
      <c r="B120" s="176" t="s">
        <v>237</v>
      </c>
      <c r="C120" s="192" t="s">
        <v>179</v>
      </c>
      <c r="D120" s="178" t="s">
        <v>97</v>
      </c>
      <c r="E120" s="182">
        <v>1</v>
      </c>
      <c r="F120" s="186">
        <v>0</v>
      </c>
      <c r="G120" s="186">
        <v>0</v>
      </c>
      <c r="H120" s="186">
        <v>0</v>
      </c>
      <c r="I120" s="186">
        <v>0</v>
      </c>
      <c r="J120" s="186">
        <v>0</v>
      </c>
      <c r="K120" s="186">
        <v>0</v>
      </c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 t="s">
        <v>92</v>
      </c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</row>
    <row r="121" spans="1:49" outlineLevel="1" x14ac:dyDescent="0.2">
      <c r="A121" s="165"/>
      <c r="B121" s="176"/>
      <c r="C121" s="243" t="s">
        <v>165</v>
      </c>
      <c r="D121" s="244"/>
      <c r="E121" s="245"/>
      <c r="F121" s="246"/>
      <c r="G121" s="247"/>
      <c r="H121" s="186"/>
      <c r="I121" s="186"/>
      <c r="J121" s="186"/>
      <c r="K121" s="186"/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 t="s">
        <v>134</v>
      </c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73" t="str">
        <f>C121</f>
        <v>.</v>
      </c>
      <c r="AQ121" s="164"/>
      <c r="AR121" s="164"/>
      <c r="AS121" s="164"/>
      <c r="AT121" s="164"/>
      <c r="AU121" s="164"/>
      <c r="AV121" s="164"/>
      <c r="AW121" s="164"/>
    </row>
    <row r="122" spans="1:49" ht="22.5" outlineLevel="1" x14ac:dyDescent="0.2">
      <c r="A122" s="165">
        <v>68</v>
      </c>
      <c r="B122" s="176" t="s">
        <v>238</v>
      </c>
      <c r="C122" s="192" t="s">
        <v>239</v>
      </c>
      <c r="D122" s="178" t="s">
        <v>97</v>
      </c>
      <c r="E122" s="182">
        <v>4</v>
      </c>
      <c r="F122" s="186">
        <v>0</v>
      </c>
      <c r="G122" s="186">
        <v>0</v>
      </c>
      <c r="H122" s="186">
        <v>0</v>
      </c>
      <c r="I122" s="186">
        <v>0</v>
      </c>
      <c r="J122" s="186">
        <v>0</v>
      </c>
      <c r="K122" s="186">
        <v>0</v>
      </c>
      <c r="L122" s="164"/>
      <c r="M122" s="164"/>
      <c r="N122" s="164"/>
      <c r="O122" s="164"/>
      <c r="P122" s="164"/>
      <c r="Q122" s="164"/>
      <c r="R122" s="164"/>
      <c r="S122" s="164"/>
      <c r="T122" s="164"/>
      <c r="U122" s="164"/>
      <c r="V122" s="164" t="s">
        <v>92</v>
      </c>
      <c r="W122" s="164"/>
      <c r="X122" s="164"/>
      <c r="Y122" s="164"/>
      <c r="Z122" s="164"/>
      <c r="AA122" s="164"/>
      <c r="AB122" s="164"/>
      <c r="AC122" s="164"/>
      <c r="AD122" s="164"/>
      <c r="AE122" s="164"/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</row>
    <row r="123" spans="1:49" outlineLevel="1" x14ac:dyDescent="0.2">
      <c r="A123" s="165"/>
      <c r="B123" s="176"/>
      <c r="C123" s="243" t="s">
        <v>165</v>
      </c>
      <c r="D123" s="244"/>
      <c r="E123" s="245"/>
      <c r="F123" s="246"/>
      <c r="G123" s="247"/>
      <c r="H123" s="186"/>
      <c r="I123" s="186"/>
      <c r="J123" s="186"/>
      <c r="K123" s="186"/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 t="s">
        <v>134</v>
      </c>
      <c r="W123" s="164"/>
      <c r="X123" s="164"/>
      <c r="Y123" s="164"/>
      <c r="Z123" s="164"/>
      <c r="AA123" s="164"/>
      <c r="AB123" s="164"/>
      <c r="AC123" s="164"/>
      <c r="AD123" s="164"/>
      <c r="AE123" s="164"/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73" t="str">
        <f>C123</f>
        <v>.</v>
      </c>
      <c r="AQ123" s="164"/>
      <c r="AR123" s="164"/>
      <c r="AS123" s="164"/>
      <c r="AT123" s="164"/>
      <c r="AU123" s="164"/>
      <c r="AV123" s="164"/>
      <c r="AW123" s="164"/>
    </row>
    <row r="124" spans="1:49" outlineLevel="1" x14ac:dyDescent="0.2">
      <c r="A124" s="165">
        <v>69</v>
      </c>
      <c r="B124" s="176" t="s">
        <v>240</v>
      </c>
      <c r="C124" s="192" t="s">
        <v>241</v>
      </c>
      <c r="D124" s="178" t="s">
        <v>97</v>
      </c>
      <c r="E124" s="182">
        <v>8</v>
      </c>
      <c r="F124" s="186">
        <v>0</v>
      </c>
      <c r="G124" s="186">
        <v>0</v>
      </c>
      <c r="H124" s="186">
        <v>0</v>
      </c>
      <c r="I124" s="186">
        <v>0</v>
      </c>
      <c r="J124" s="186">
        <v>0</v>
      </c>
      <c r="K124" s="186">
        <v>0</v>
      </c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 t="s">
        <v>92</v>
      </c>
      <c r="W124" s="164"/>
      <c r="X124" s="164"/>
      <c r="Y124" s="164"/>
      <c r="Z124" s="164"/>
      <c r="AA124" s="164"/>
      <c r="AB124" s="164"/>
      <c r="AC124" s="164"/>
      <c r="AD124" s="164"/>
      <c r="AE124" s="164"/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</row>
    <row r="125" spans="1:49" outlineLevel="1" x14ac:dyDescent="0.2">
      <c r="A125" s="165">
        <v>70</v>
      </c>
      <c r="B125" s="176" t="s">
        <v>242</v>
      </c>
      <c r="C125" s="192" t="s">
        <v>243</v>
      </c>
      <c r="D125" s="178" t="s">
        <v>97</v>
      </c>
      <c r="E125" s="182">
        <v>8</v>
      </c>
      <c r="F125" s="186">
        <v>0</v>
      </c>
      <c r="G125" s="186">
        <v>0</v>
      </c>
      <c r="H125" s="186">
        <v>0</v>
      </c>
      <c r="I125" s="186">
        <v>0</v>
      </c>
      <c r="J125" s="186">
        <v>0</v>
      </c>
      <c r="K125" s="186">
        <v>0</v>
      </c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 t="s">
        <v>149</v>
      </c>
      <c r="W125" s="164"/>
      <c r="X125" s="164"/>
      <c r="Y125" s="164"/>
      <c r="Z125" s="164"/>
      <c r="AA125" s="164"/>
      <c r="AB125" s="164"/>
      <c r="AC125" s="164"/>
      <c r="AD125" s="164"/>
      <c r="AE125" s="164"/>
      <c r="AF125" s="164"/>
      <c r="AG125" s="164"/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</row>
    <row r="126" spans="1:49" outlineLevel="1" x14ac:dyDescent="0.2">
      <c r="A126" s="165"/>
      <c r="B126" s="176"/>
      <c r="C126" s="243" t="s">
        <v>165</v>
      </c>
      <c r="D126" s="244"/>
      <c r="E126" s="245"/>
      <c r="F126" s="246"/>
      <c r="G126" s="247"/>
      <c r="H126" s="186"/>
      <c r="I126" s="186"/>
      <c r="J126" s="186"/>
      <c r="K126" s="186"/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 t="s">
        <v>134</v>
      </c>
      <c r="W126" s="164"/>
      <c r="X126" s="164"/>
      <c r="Y126" s="164"/>
      <c r="Z126" s="164"/>
      <c r="AA126" s="164"/>
      <c r="AB126" s="164"/>
      <c r="AC126" s="164"/>
      <c r="AD126" s="164"/>
      <c r="AE126" s="164"/>
      <c r="AF126" s="164"/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73" t="str">
        <f>C126</f>
        <v>.</v>
      </c>
      <c r="AQ126" s="164"/>
      <c r="AR126" s="164"/>
      <c r="AS126" s="164"/>
      <c r="AT126" s="164"/>
      <c r="AU126" s="164"/>
      <c r="AV126" s="164"/>
      <c r="AW126" s="164"/>
    </row>
    <row r="127" spans="1:49" outlineLevel="1" x14ac:dyDescent="0.2">
      <c r="A127" s="165">
        <v>71</v>
      </c>
      <c r="B127" s="176" t="s">
        <v>244</v>
      </c>
      <c r="C127" s="192" t="s">
        <v>245</v>
      </c>
      <c r="D127" s="178" t="s">
        <v>186</v>
      </c>
      <c r="E127" s="182">
        <v>2</v>
      </c>
      <c r="F127" s="186">
        <v>0</v>
      </c>
      <c r="G127" s="186">
        <v>0</v>
      </c>
      <c r="H127" s="186">
        <v>0</v>
      </c>
      <c r="I127" s="186">
        <v>0</v>
      </c>
      <c r="J127" s="186">
        <v>0</v>
      </c>
      <c r="K127" s="186">
        <v>0</v>
      </c>
      <c r="L127" s="16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 t="s">
        <v>92</v>
      </c>
      <c r="W127" s="164"/>
      <c r="X127" s="164"/>
      <c r="Y127" s="164"/>
      <c r="Z127" s="164"/>
      <c r="AA127" s="164"/>
      <c r="AB127" s="164"/>
      <c r="AC127" s="164"/>
      <c r="AD127" s="164"/>
      <c r="AE127" s="164"/>
      <c r="AF127" s="164"/>
      <c r="AG127" s="164"/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</row>
    <row r="128" spans="1:49" outlineLevel="1" x14ac:dyDescent="0.2">
      <c r="A128" s="165">
        <v>72</v>
      </c>
      <c r="B128" s="176" t="s">
        <v>246</v>
      </c>
      <c r="C128" s="192" t="s">
        <v>247</v>
      </c>
      <c r="D128" s="178" t="s">
        <v>97</v>
      </c>
      <c r="E128" s="182">
        <v>2</v>
      </c>
      <c r="F128" s="186">
        <v>0</v>
      </c>
      <c r="G128" s="186">
        <v>0</v>
      </c>
      <c r="H128" s="186">
        <v>0</v>
      </c>
      <c r="I128" s="186">
        <v>0</v>
      </c>
      <c r="J128" s="186">
        <v>0</v>
      </c>
      <c r="K128" s="186">
        <v>0</v>
      </c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 t="s">
        <v>149</v>
      </c>
      <c r="W128" s="164"/>
      <c r="X128" s="164"/>
      <c r="Y128" s="164"/>
      <c r="Z128" s="164"/>
      <c r="AA128" s="164"/>
      <c r="AB128" s="164"/>
      <c r="AC128" s="164"/>
      <c r="AD128" s="164"/>
      <c r="AE128" s="164"/>
      <c r="AF128" s="164"/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</row>
    <row r="129" spans="1:49" outlineLevel="1" x14ac:dyDescent="0.2">
      <c r="A129" s="165"/>
      <c r="B129" s="176"/>
      <c r="C129" s="243" t="s">
        <v>165</v>
      </c>
      <c r="D129" s="244"/>
      <c r="E129" s="245"/>
      <c r="F129" s="246"/>
      <c r="G129" s="247"/>
      <c r="H129" s="186"/>
      <c r="I129" s="186"/>
      <c r="J129" s="186"/>
      <c r="K129" s="186"/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 t="s">
        <v>134</v>
      </c>
      <c r="W129" s="164"/>
      <c r="X129" s="164"/>
      <c r="Y129" s="164"/>
      <c r="Z129" s="164"/>
      <c r="AA129" s="164"/>
      <c r="AB129" s="164"/>
      <c r="AC129" s="164"/>
      <c r="AD129" s="164"/>
      <c r="AE129" s="164"/>
      <c r="AF129" s="164"/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73" t="str">
        <f>C129</f>
        <v>.</v>
      </c>
      <c r="AQ129" s="164"/>
      <c r="AR129" s="164"/>
      <c r="AS129" s="164"/>
      <c r="AT129" s="164"/>
      <c r="AU129" s="164"/>
      <c r="AV129" s="164"/>
      <c r="AW129" s="164"/>
    </row>
    <row r="130" spans="1:49" outlineLevel="1" x14ac:dyDescent="0.2">
      <c r="A130" s="165">
        <v>73</v>
      </c>
      <c r="B130" s="176" t="s">
        <v>248</v>
      </c>
      <c r="C130" s="192" t="s">
        <v>249</v>
      </c>
      <c r="D130" s="178" t="s">
        <v>161</v>
      </c>
      <c r="E130" s="182">
        <v>6</v>
      </c>
      <c r="F130" s="186">
        <v>0</v>
      </c>
      <c r="G130" s="186">
        <v>0</v>
      </c>
      <c r="H130" s="186">
        <v>0</v>
      </c>
      <c r="I130" s="186">
        <v>0</v>
      </c>
      <c r="J130" s="186">
        <v>0</v>
      </c>
      <c r="K130" s="186">
        <v>0</v>
      </c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 t="s">
        <v>92</v>
      </c>
      <c r="W130" s="164"/>
      <c r="X130" s="164"/>
      <c r="Y130" s="164"/>
      <c r="Z130" s="164"/>
      <c r="AA130" s="164"/>
      <c r="AB130" s="164"/>
      <c r="AC130" s="164"/>
      <c r="AD130" s="164"/>
      <c r="AE130" s="164"/>
      <c r="AF130" s="164"/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</row>
    <row r="131" spans="1:49" outlineLevel="1" x14ac:dyDescent="0.2">
      <c r="A131" s="165"/>
      <c r="B131" s="176"/>
      <c r="C131" s="243" t="s">
        <v>165</v>
      </c>
      <c r="D131" s="244"/>
      <c r="E131" s="245"/>
      <c r="F131" s="246"/>
      <c r="G131" s="247"/>
      <c r="H131" s="186"/>
      <c r="I131" s="186"/>
      <c r="J131" s="186"/>
      <c r="K131" s="186"/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 t="s">
        <v>134</v>
      </c>
      <c r="W131" s="164"/>
      <c r="X131" s="164"/>
      <c r="Y131" s="164"/>
      <c r="Z131" s="164"/>
      <c r="AA131" s="164"/>
      <c r="AB131" s="164"/>
      <c r="AC131" s="164"/>
      <c r="AD131" s="164"/>
      <c r="AE131" s="164"/>
      <c r="AF131" s="164"/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73" t="str">
        <f>C131</f>
        <v>.</v>
      </c>
      <c r="AQ131" s="164"/>
      <c r="AR131" s="164"/>
      <c r="AS131" s="164"/>
      <c r="AT131" s="164"/>
      <c r="AU131" s="164"/>
      <c r="AV131" s="164"/>
      <c r="AW131" s="164"/>
    </row>
    <row r="132" spans="1:49" outlineLevel="1" x14ac:dyDescent="0.2">
      <c r="A132" s="165">
        <v>74</v>
      </c>
      <c r="B132" s="176" t="s">
        <v>250</v>
      </c>
      <c r="C132" s="192" t="s">
        <v>251</v>
      </c>
      <c r="D132" s="178" t="s">
        <v>164</v>
      </c>
      <c r="E132" s="182">
        <v>6</v>
      </c>
      <c r="F132" s="186">
        <v>0</v>
      </c>
      <c r="G132" s="186">
        <v>0</v>
      </c>
      <c r="H132" s="186">
        <v>0</v>
      </c>
      <c r="I132" s="186">
        <v>0</v>
      </c>
      <c r="J132" s="186">
        <v>0</v>
      </c>
      <c r="K132" s="186">
        <v>0</v>
      </c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 t="s">
        <v>92</v>
      </c>
      <c r="W132" s="164"/>
      <c r="X132" s="164"/>
      <c r="Y132" s="164"/>
      <c r="Z132" s="164"/>
      <c r="AA132" s="164"/>
      <c r="AB132" s="164"/>
      <c r="AC132" s="164"/>
      <c r="AD132" s="164"/>
      <c r="AE132" s="164"/>
      <c r="AF132" s="164"/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</row>
    <row r="133" spans="1:49" outlineLevel="1" x14ac:dyDescent="0.2">
      <c r="A133" s="165"/>
      <c r="B133" s="176"/>
      <c r="C133" s="243" t="s">
        <v>165</v>
      </c>
      <c r="D133" s="244"/>
      <c r="E133" s="245"/>
      <c r="F133" s="246"/>
      <c r="G133" s="247"/>
      <c r="H133" s="186"/>
      <c r="I133" s="186"/>
      <c r="J133" s="186"/>
      <c r="K133" s="186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 t="s">
        <v>134</v>
      </c>
      <c r="W133" s="164"/>
      <c r="X133" s="164"/>
      <c r="Y133" s="164"/>
      <c r="Z133" s="164"/>
      <c r="AA133" s="164"/>
      <c r="AB133" s="164"/>
      <c r="AC133" s="164"/>
      <c r="AD133" s="164"/>
      <c r="AE133" s="164"/>
      <c r="AF133" s="164"/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73" t="str">
        <f>C133</f>
        <v>.</v>
      </c>
      <c r="AQ133" s="164"/>
      <c r="AR133" s="164"/>
      <c r="AS133" s="164"/>
      <c r="AT133" s="164"/>
      <c r="AU133" s="164"/>
      <c r="AV133" s="164"/>
      <c r="AW133" s="164"/>
    </row>
    <row r="134" spans="1:49" outlineLevel="1" x14ac:dyDescent="0.2">
      <c r="A134" s="165">
        <v>75</v>
      </c>
      <c r="B134" s="176" t="s">
        <v>252</v>
      </c>
      <c r="C134" s="192" t="s">
        <v>253</v>
      </c>
      <c r="D134" s="178" t="s">
        <v>97</v>
      </c>
      <c r="E134" s="182">
        <v>1</v>
      </c>
      <c r="F134" s="186">
        <v>0</v>
      </c>
      <c r="G134" s="186">
        <v>0</v>
      </c>
      <c r="H134" s="186">
        <v>0</v>
      </c>
      <c r="I134" s="186">
        <v>0</v>
      </c>
      <c r="J134" s="186">
        <v>0</v>
      </c>
      <c r="K134" s="186">
        <v>0</v>
      </c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 t="s">
        <v>92</v>
      </c>
      <c r="W134" s="164"/>
      <c r="X134" s="164"/>
      <c r="Y134" s="164"/>
      <c r="Z134" s="164"/>
      <c r="AA134" s="164"/>
      <c r="AB134" s="164"/>
      <c r="AC134" s="164"/>
      <c r="AD134" s="164"/>
      <c r="AE134" s="164"/>
      <c r="AF134" s="164"/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</row>
    <row r="135" spans="1:49" ht="38.25" x14ac:dyDescent="0.2">
      <c r="A135" s="172" t="s">
        <v>87</v>
      </c>
      <c r="B135" s="177" t="s">
        <v>70</v>
      </c>
      <c r="C135" s="194" t="s">
        <v>71</v>
      </c>
      <c r="D135" s="180"/>
      <c r="E135" s="184"/>
      <c r="F135" s="187"/>
      <c r="G135" s="187">
        <f>SUMIF(V136:V140,"&lt;&gt;NOR",G136:G140)</f>
        <v>0</v>
      </c>
      <c r="H135" s="187"/>
      <c r="I135" s="187">
        <f>SUM(I136:I140)</f>
        <v>0</v>
      </c>
      <c r="J135" s="187"/>
      <c r="K135" s="187">
        <f>SUM(K136:K140)</f>
        <v>0</v>
      </c>
      <c r="V135" t="s">
        <v>88</v>
      </c>
    </row>
    <row r="136" spans="1:49" outlineLevel="1" x14ac:dyDescent="0.2">
      <c r="A136" s="165">
        <v>76</v>
      </c>
      <c r="B136" s="176" t="s">
        <v>254</v>
      </c>
      <c r="C136" s="192" t="s">
        <v>255</v>
      </c>
      <c r="D136" s="178" t="s">
        <v>256</v>
      </c>
      <c r="E136" s="182">
        <v>1</v>
      </c>
      <c r="F136" s="186">
        <v>0</v>
      </c>
      <c r="G136" s="186">
        <v>0</v>
      </c>
      <c r="H136" s="186">
        <v>0</v>
      </c>
      <c r="I136" s="186">
        <v>0</v>
      </c>
      <c r="J136" s="186">
        <v>0</v>
      </c>
      <c r="K136" s="186">
        <v>0</v>
      </c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 t="s">
        <v>92</v>
      </c>
      <c r="W136" s="164"/>
      <c r="X136" s="164"/>
      <c r="Y136" s="164"/>
      <c r="Z136" s="164"/>
      <c r="AA136" s="164"/>
      <c r="AB136" s="164"/>
      <c r="AC136" s="164"/>
      <c r="AD136" s="164"/>
      <c r="AE136" s="164"/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</row>
    <row r="137" spans="1:49" ht="22.5" outlineLevel="1" x14ac:dyDescent="0.2">
      <c r="A137" s="165">
        <v>77</v>
      </c>
      <c r="B137" s="176" t="s">
        <v>257</v>
      </c>
      <c r="C137" s="192" t="s">
        <v>258</v>
      </c>
      <c r="D137" s="178" t="s">
        <v>161</v>
      </c>
      <c r="E137" s="182">
        <v>85</v>
      </c>
      <c r="F137" s="186">
        <v>0</v>
      </c>
      <c r="G137" s="186">
        <v>0</v>
      </c>
      <c r="H137" s="186">
        <v>0</v>
      </c>
      <c r="I137" s="186">
        <v>0</v>
      </c>
      <c r="J137" s="186">
        <v>0</v>
      </c>
      <c r="K137" s="186">
        <v>0</v>
      </c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 t="s">
        <v>92</v>
      </c>
      <c r="W137" s="164"/>
      <c r="X137" s="164"/>
      <c r="Y137" s="164"/>
      <c r="Z137" s="164"/>
      <c r="AA137" s="164"/>
      <c r="AB137" s="164"/>
      <c r="AC137" s="164"/>
      <c r="AD137" s="164"/>
      <c r="AE137" s="164"/>
      <c r="AF137" s="164"/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</row>
    <row r="138" spans="1:49" outlineLevel="1" x14ac:dyDescent="0.2">
      <c r="A138" s="165">
        <v>78</v>
      </c>
      <c r="B138" s="176" t="s">
        <v>259</v>
      </c>
      <c r="C138" s="192" t="s">
        <v>260</v>
      </c>
      <c r="D138" s="178" t="s">
        <v>164</v>
      </c>
      <c r="E138" s="182">
        <v>85</v>
      </c>
      <c r="F138" s="186">
        <v>0</v>
      </c>
      <c r="G138" s="186">
        <v>0</v>
      </c>
      <c r="H138" s="186">
        <v>0</v>
      </c>
      <c r="I138" s="186">
        <v>0</v>
      </c>
      <c r="J138" s="186">
        <v>0</v>
      </c>
      <c r="K138" s="186">
        <v>0</v>
      </c>
      <c r="L138" s="164"/>
      <c r="M138" s="164"/>
      <c r="N138" s="164"/>
      <c r="O138" s="164"/>
      <c r="P138" s="164"/>
      <c r="Q138" s="164"/>
      <c r="R138" s="164"/>
      <c r="S138" s="164"/>
      <c r="T138" s="164"/>
      <c r="U138" s="164"/>
      <c r="V138" s="164" t="s">
        <v>92</v>
      </c>
      <c r="W138" s="164"/>
      <c r="X138" s="164"/>
      <c r="Y138" s="164"/>
      <c r="Z138" s="164"/>
      <c r="AA138" s="164"/>
      <c r="AB138" s="164"/>
      <c r="AC138" s="164"/>
      <c r="AD138" s="164"/>
      <c r="AE138" s="164"/>
      <c r="AF138" s="164"/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</row>
    <row r="139" spans="1:49" outlineLevel="1" x14ac:dyDescent="0.2">
      <c r="A139" s="165">
        <v>79</v>
      </c>
      <c r="B139" s="176" t="s">
        <v>261</v>
      </c>
      <c r="C139" s="192" t="s">
        <v>262</v>
      </c>
      <c r="D139" s="178" t="s">
        <v>263</v>
      </c>
      <c r="E139" s="182">
        <v>2</v>
      </c>
      <c r="F139" s="186">
        <v>0</v>
      </c>
      <c r="G139" s="186">
        <v>0</v>
      </c>
      <c r="H139" s="186">
        <v>0</v>
      </c>
      <c r="I139" s="186">
        <v>0</v>
      </c>
      <c r="J139" s="186">
        <v>0</v>
      </c>
      <c r="K139" s="186">
        <v>0</v>
      </c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 t="s">
        <v>92</v>
      </c>
      <c r="W139" s="164"/>
      <c r="X139" s="164"/>
      <c r="Y139" s="164"/>
      <c r="Z139" s="164"/>
      <c r="AA139" s="164"/>
      <c r="AB139" s="164"/>
      <c r="AC139" s="164"/>
      <c r="AD139" s="164"/>
      <c r="AE139" s="164"/>
      <c r="AF139" s="164"/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</row>
    <row r="140" spans="1:49" ht="22.5" outlineLevel="1" x14ac:dyDescent="0.2">
      <c r="A140" s="165">
        <v>80</v>
      </c>
      <c r="B140" s="176" t="s">
        <v>264</v>
      </c>
      <c r="C140" s="192" t="s">
        <v>265</v>
      </c>
      <c r="D140" s="178" t="s">
        <v>266</v>
      </c>
      <c r="E140" s="182">
        <v>10</v>
      </c>
      <c r="F140" s="186">
        <v>0</v>
      </c>
      <c r="G140" s="186">
        <v>0</v>
      </c>
      <c r="H140" s="186">
        <v>0</v>
      </c>
      <c r="I140" s="186">
        <v>0</v>
      </c>
      <c r="J140" s="186">
        <v>0</v>
      </c>
      <c r="K140" s="186">
        <v>0</v>
      </c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 t="s">
        <v>92</v>
      </c>
      <c r="W140" s="164"/>
      <c r="X140" s="164"/>
      <c r="Y140" s="164"/>
      <c r="Z140" s="164"/>
      <c r="AA140" s="164"/>
      <c r="AB140" s="164"/>
      <c r="AC140" s="164"/>
      <c r="AD140" s="164"/>
      <c r="AE140" s="164"/>
      <c r="AF140" s="164"/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</row>
    <row r="141" spans="1:49" x14ac:dyDescent="0.2">
      <c r="A141" s="172" t="s">
        <v>87</v>
      </c>
      <c r="B141" s="177" t="s">
        <v>72</v>
      </c>
      <c r="C141" s="194" t="s">
        <v>29</v>
      </c>
      <c r="D141" s="180"/>
      <c r="E141" s="184"/>
      <c r="F141" s="187"/>
      <c r="G141" s="187">
        <f>SUMIF(V142:V143,"&lt;&gt;NOR",G142:G143)</f>
        <v>0</v>
      </c>
      <c r="H141" s="187"/>
      <c r="I141" s="187">
        <f>SUM(I142:I143)</f>
        <v>0</v>
      </c>
      <c r="J141" s="187"/>
      <c r="K141" s="187">
        <f>SUM(K142:K143)</f>
        <v>0</v>
      </c>
      <c r="V141" t="s">
        <v>88</v>
      </c>
    </row>
    <row r="142" spans="1:49" outlineLevel="1" x14ac:dyDescent="0.2">
      <c r="A142" s="165">
        <v>81</v>
      </c>
      <c r="B142" s="176" t="s">
        <v>267</v>
      </c>
      <c r="C142" s="192" t="s">
        <v>268</v>
      </c>
      <c r="D142" s="178" t="s">
        <v>269</v>
      </c>
      <c r="E142" s="182">
        <v>1</v>
      </c>
      <c r="F142" s="186">
        <v>0</v>
      </c>
      <c r="G142" s="186">
        <v>0</v>
      </c>
      <c r="H142" s="186">
        <v>0</v>
      </c>
      <c r="I142" s="186">
        <v>0</v>
      </c>
      <c r="J142" s="186">
        <v>0</v>
      </c>
      <c r="K142" s="186">
        <v>0</v>
      </c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 t="s">
        <v>270</v>
      </c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</row>
    <row r="143" spans="1:49" outlineLevel="1" x14ac:dyDescent="0.2">
      <c r="A143" s="165"/>
      <c r="B143" s="176"/>
      <c r="C143" s="243" t="s">
        <v>271</v>
      </c>
      <c r="D143" s="244"/>
      <c r="E143" s="245"/>
      <c r="F143" s="246"/>
      <c r="G143" s="247"/>
      <c r="H143" s="186"/>
      <c r="I143" s="186"/>
      <c r="J143" s="186"/>
      <c r="K143" s="186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 t="s">
        <v>134</v>
      </c>
      <c r="W143" s="164"/>
      <c r="X143" s="164"/>
      <c r="Y143" s="164"/>
      <c r="Z143" s="164"/>
      <c r="AA143" s="164"/>
      <c r="AB143" s="164"/>
      <c r="AC143" s="164"/>
      <c r="AD143" s="164"/>
      <c r="AE143" s="164"/>
      <c r="AF143" s="164"/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73" t="str">
        <f>C143</f>
        <v>Veškeré náklady spojené s vybudováním, provozem a odstraněním zařízení staveniště.</v>
      </c>
      <c r="AQ143" s="164"/>
      <c r="AR143" s="164"/>
      <c r="AS143" s="164"/>
      <c r="AT143" s="164"/>
      <c r="AU143" s="164"/>
      <c r="AV143" s="164"/>
      <c r="AW143" s="164"/>
    </row>
    <row r="144" spans="1:49" x14ac:dyDescent="0.2">
      <c r="A144" s="172" t="s">
        <v>87</v>
      </c>
      <c r="B144" s="177" t="s">
        <v>73</v>
      </c>
      <c r="C144" s="194" t="s">
        <v>30</v>
      </c>
      <c r="D144" s="180"/>
      <c r="E144" s="184"/>
      <c r="F144" s="187"/>
      <c r="G144" s="187">
        <f>SUMIF(V145:V145,"&lt;&gt;NOR",G145:G145)</f>
        <v>0</v>
      </c>
      <c r="H144" s="187"/>
      <c r="I144" s="187">
        <f>SUM(I145:I145)</f>
        <v>0</v>
      </c>
      <c r="J144" s="187"/>
      <c r="K144" s="187">
        <f>SUM(K145:K145)</f>
        <v>0</v>
      </c>
      <c r="V144" t="s">
        <v>88</v>
      </c>
    </row>
    <row r="145" spans="1:49" ht="45" outlineLevel="1" x14ac:dyDescent="0.2">
      <c r="A145" s="188">
        <v>82</v>
      </c>
      <c r="B145" s="189" t="s">
        <v>272</v>
      </c>
      <c r="C145" s="195" t="s">
        <v>273</v>
      </c>
      <c r="D145" s="190" t="s">
        <v>269</v>
      </c>
      <c r="E145" s="191">
        <v>1</v>
      </c>
      <c r="F145" s="255">
        <v>0</v>
      </c>
      <c r="G145" s="255">
        <v>0</v>
      </c>
      <c r="H145" s="255">
        <v>0</v>
      </c>
      <c r="I145" s="255">
        <v>0</v>
      </c>
      <c r="J145" s="255">
        <v>0</v>
      </c>
      <c r="K145" s="255">
        <v>0</v>
      </c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 t="s">
        <v>270</v>
      </c>
      <c r="W145" s="164"/>
      <c r="X145" s="164"/>
      <c r="Y145" s="164"/>
      <c r="Z145" s="164"/>
      <c r="AA145" s="164"/>
      <c r="AB145" s="164"/>
      <c r="AC145" s="164"/>
      <c r="AD145" s="164"/>
      <c r="AE145" s="164"/>
      <c r="AF145" s="164"/>
      <c r="AG145" s="164"/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</row>
    <row r="146" spans="1:49" x14ac:dyDescent="0.2">
      <c r="A146" s="6"/>
      <c r="B146" s="7" t="s">
        <v>274</v>
      </c>
      <c r="C146" s="196" t="s">
        <v>274</v>
      </c>
      <c r="D146" s="9"/>
      <c r="E146" s="6"/>
      <c r="F146" s="6"/>
      <c r="G146" s="6"/>
      <c r="H146" s="6"/>
      <c r="I146" s="6"/>
      <c r="J146" s="6"/>
      <c r="K146" s="6"/>
      <c r="T146">
        <v>15</v>
      </c>
      <c r="U146">
        <v>21</v>
      </c>
    </row>
    <row r="147" spans="1:49" x14ac:dyDescent="0.2">
      <c r="C147" s="197"/>
      <c r="D147" s="159"/>
      <c r="V147" t="s">
        <v>275</v>
      </c>
    </row>
    <row r="148" spans="1:49" x14ac:dyDescent="0.2">
      <c r="D148" s="159"/>
    </row>
    <row r="149" spans="1:49" x14ac:dyDescent="0.2">
      <c r="D149" s="159"/>
    </row>
    <row r="150" spans="1:49" x14ac:dyDescent="0.2">
      <c r="D150" s="159"/>
    </row>
    <row r="151" spans="1:49" x14ac:dyDescent="0.2">
      <c r="D151" s="159"/>
    </row>
    <row r="152" spans="1:49" x14ac:dyDescent="0.2">
      <c r="D152" s="159"/>
    </row>
    <row r="153" spans="1:49" x14ac:dyDescent="0.2">
      <c r="D153" s="159"/>
    </row>
    <row r="154" spans="1:49" x14ac:dyDescent="0.2">
      <c r="D154" s="159"/>
    </row>
    <row r="155" spans="1:49" x14ac:dyDescent="0.2">
      <c r="D155" s="159"/>
    </row>
    <row r="156" spans="1:49" x14ac:dyDescent="0.2">
      <c r="D156" s="159"/>
    </row>
    <row r="157" spans="1:49" x14ac:dyDescent="0.2">
      <c r="D157" s="159"/>
    </row>
    <row r="158" spans="1:49" x14ac:dyDescent="0.2">
      <c r="D158" s="159"/>
    </row>
    <row r="159" spans="1:49" x14ac:dyDescent="0.2">
      <c r="D159" s="159"/>
    </row>
    <row r="160" spans="1:49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36">
    <mergeCell ref="C70:G70"/>
    <mergeCell ref="A1:G1"/>
    <mergeCell ref="C2:G2"/>
    <mergeCell ref="C3:G3"/>
    <mergeCell ref="C4:G4"/>
    <mergeCell ref="C33:G33"/>
    <mergeCell ref="C53:G53"/>
    <mergeCell ref="C56:G56"/>
    <mergeCell ref="C59:G59"/>
    <mergeCell ref="C62:G62"/>
    <mergeCell ref="C64:G64"/>
    <mergeCell ref="C67:G67"/>
    <mergeCell ref="C104:G104"/>
    <mergeCell ref="C73:G73"/>
    <mergeCell ref="C76:G76"/>
    <mergeCell ref="C78:G78"/>
    <mergeCell ref="C81:G81"/>
    <mergeCell ref="C84:G84"/>
    <mergeCell ref="C87:G87"/>
    <mergeCell ref="C90:G90"/>
    <mergeCell ref="C93:G93"/>
    <mergeCell ref="C96:G96"/>
    <mergeCell ref="C99:G99"/>
    <mergeCell ref="C101:G101"/>
    <mergeCell ref="C143:G143"/>
    <mergeCell ref="C108:G108"/>
    <mergeCell ref="C110:G110"/>
    <mergeCell ref="C113:G113"/>
    <mergeCell ref="C116:G116"/>
    <mergeCell ref="C119:G119"/>
    <mergeCell ref="C121:G121"/>
    <mergeCell ref="C123:G123"/>
    <mergeCell ref="C126:G126"/>
    <mergeCell ref="C129:G129"/>
    <mergeCell ref="C131:G131"/>
    <mergeCell ref="C133:G133"/>
  </mergeCells>
  <printOptions gridLines="1"/>
  <pageMargins left="0.39370078740157483" right="0.19685039370078741" top="0.59055118110236227" bottom="0.39370078740157483" header="0" footer="0.19685039370078741"/>
  <pageSetup paperSize="9" scale="74" orientation="portrait" horizontalDpi="300" verticalDpi="300" r:id="rId1"/>
  <headerFooter alignWithMargins="0">
    <oddFooter>&amp;L&amp;9Zpracováno programem &amp;"Arial CE,Tučné"BUILDpower S,  © RTS, a.s.&amp;C&amp;P z &amp;N&amp;R&amp;9HP4-7-49639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105 SO 105.2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'105 SO 105.2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2017-01-11T08:18:19Z</cp:lastPrinted>
  <dcterms:created xsi:type="dcterms:W3CDTF">2009-04-08T07:15:50Z</dcterms:created>
  <dcterms:modified xsi:type="dcterms:W3CDTF">2017-01-11T08:32:57Z</dcterms:modified>
</cp:coreProperties>
</file>